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22" i="1" l="1"/>
  <c r="A24" i="1" l="1"/>
  <c r="D23" i="1"/>
  <c r="G14" i="1" l="1"/>
  <c r="E14" i="1"/>
  <c r="D14" i="1" s="1"/>
  <c r="D22" i="1"/>
  <c r="D13" i="1"/>
  <c r="D25" i="1" l="1"/>
  <c r="D26" i="1" s="1"/>
  <c r="D16" i="1"/>
  <c r="D17" i="1" s="1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13" i="2"/>
  <c r="G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D33" i="2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E33" i="2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32" i="2"/>
  <c r="D32" i="2"/>
  <c r="E30" i="2"/>
  <c r="E29" i="2" s="1"/>
  <c r="E28" i="2" s="1"/>
  <c r="E27" i="2" s="1"/>
  <c r="E26" i="2" s="1"/>
  <c r="E25" i="2" s="1"/>
  <c r="E24" i="2" s="1"/>
  <c r="E23" i="2" s="1"/>
  <c r="E22" i="2" s="1"/>
  <c r="E21" i="2" s="1"/>
  <c r="E20" i="2" s="1"/>
  <c r="E19" i="2" s="1"/>
  <c r="E18" i="2" s="1"/>
  <c r="E17" i="2" s="1"/>
  <c r="E16" i="2" s="1"/>
  <c r="E15" i="2" s="1"/>
  <c r="E14" i="2" s="1"/>
  <c r="E13" i="2" s="1"/>
  <c r="D29" i="2"/>
  <c r="D28" i="2" s="1"/>
  <c r="D27" i="2" s="1"/>
  <c r="D26" i="2" s="1"/>
  <c r="D25" i="2" s="1"/>
  <c r="D24" i="2" s="1"/>
  <c r="D23" i="2" s="1"/>
  <c r="D22" i="2" s="1"/>
  <c r="D21" i="2" s="1"/>
  <c r="D20" i="2" s="1"/>
  <c r="D19" i="2" s="1"/>
  <c r="D18" i="2" s="1"/>
  <c r="D17" i="2" s="1"/>
  <c r="D16" i="2" s="1"/>
  <c r="D15" i="2" s="1"/>
  <c r="D14" i="2" s="1"/>
  <c r="D13" i="2" s="1"/>
  <c r="D30" i="2"/>
  <c r="G31" i="2"/>
  <c r="F31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13" i="2"/>
  <c r="A15" i="2"/>
  <c r="A16" i="2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14" i="2"/>
  <c r="H10" i="2"/>
  <c r="H9" i="2"/>
  <c r="H8" i="2"/>
  <c r="H7" i="2"/>
  <c r="H6" i="2"/>
  <c r="H5" i="2"/>
  <c r="H4" i="2"/>
  <c r="H3" i="2"/>
  <c r="H2" i="2"/>
  <c r="D3" i="2"/>
  <c r="D4" i="2"/>
  <c r="D5" i="2"/>
  <c r="D6" i="2"/>
  <c r="D7" i="2"/>
  <c r="D8" i="2"/>
  <c r="D9" i="2"/>
  <c r="D10" i="2"/>
  <c r="D2" i="2"/>
  <c r="A23" i="1" l="1"/>
  <c r="A25" i="1" s="1"/>
  <c r="A14" i="1"/>
  <c r="I22" i="1"/>
  <c r="I25" i="1" s="1"/>
  <c r="I26" i="1" s="1"/>
  <c r="I13" i="1"/>
  <c r="I16" i="1" s="1"/>
  <c r="I17" i="1" s="1"/>
  <c r="A13" i="1"/>
  <c r="A5" i="1"/>
  <c r="A7" i="1" s="1"/>
  <c r="A8" i="1" s="1"/>
  <c r="A16" i="1" l="1"/>
  <c r="A17" i="1" s="1"/>
  <c r="A26" i="1"/>
</calcChain>
</file>

<file path=xl/sharedStrings.xml><?xml version="1.0" encoding="utf-8"?>
<sst xmlns="http://schemas.openxmlformats.org/spreadsheetml/2006/main" count="71" uniqueCount="17">
  <si>
    <t>Stiction force</t>
  </si>
  <si>
    <t>N</t>
  </si>
  <si>
    <t>lbf</t>
  </si>
  <si>
    <t>mm</t>
  </si>
  <si>
    <t>mNm</t>
  </si>
  <si>
    <t>Torque</t>
  </si>
  <si>
    <t>in</t>
  </si>
  <si>
    <t>Rotation</t>
  </si>
  <si>
    <t>cam</t>
  </si>
  <si>
    <t>@8mm</t>
  </si>
  <si>
    <t>NEMA 11</t>
  </si>
  <si>
    <t>NEMA 8</t>
  </si>
  <si>
    <t>Omega</t>
  </si>
  <si>
    <t>Ref</t>
  </si>
  <si>
    <t>A</t>
  </si>
  <si>
    <t>L1</t>
  </si>
  <si>
    <t>Pt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</si>
</sst>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6"/>
  <sheetViews>
    <sheetView tabSelected="1" workbookViewId="0">
      <selection activeCell="Q12" sqref="Q12"/>
    </sheetView>
  </sheetViews>
  <sheetFormatPr defaultRowHeight="15" x14ac:dyDescent="0.25"/>
  <sheetData>
    <row r="3" spans="1:12" x14ac:dyDescent="0.25">
      <c r="A3" t="s">
        <v>0</v>
      </c>
    </row>
    <row r="4" spans="1:12" x14ac:dyDescent="0.25">
      <c r="A4">
        <v>5</v>
      </c>
      <c r="B4" t="s">
        <v>2</v>
      </c>
    </row>
    <row r="5" spans="1:12" x14ac:dyDescent="0.25">
      <c r="A5">
        <f>CONVERT(A4,B4,B5)</f>
        <v>22.241108076302503</v>
      </c>
      <c r="B5" t="s">
        <v>1</v>
      </c>
    </row>
    <row r="6" spans="1:12" x14ac:dyDescent="0.25">
      <c r="A6">
        <v>10</v>
      </c>
      <c r="B6" t="s">
        <v>3</v>
      </c>
    </row>
    <row r="7" spans="1:12" x14ac:dyDescent="0.25">
      <c r="A7">
        <f>A6*A5</f>
        <v>222.41108076302504</v>
      </c>
      <c r="B7" t="s">
        <v>4</v>
      </c>
    </row>
    <row r="8" spans="1:12" x14ac:dyDescent="0.25">
      <c r="A8">
        <f>A7/2/PI()</f>
        <v>35.39782290184619</v>
      </c>
      <c r="B8" t="s">
        <v>4</v>
      </c>
    </row>
    <row r="10" spans="1:12" x14ac:dyDescent="0.25">
      <c r="A10" t="s">
        <v>10</v>
      </c>
      <c r="D10" t="s">
        <v>10</v>
      </c>
    </row>
    <row r="11" spans="1:12" x14ac:dyDescent="0.25">
      <c r="A11" t="s">
        <v>5</v>
      </c>
      <c r="D11" t="s">
        <v>5</v>
      </c>
      <c r="I11" t="s">
        <v>5</v>
      </c>
    </row>
    <row r="12" spans="1:12" x14ac:dyDescent="0.25">
      <c r="A12">
        <v>1.04</v>
      </c>
      <c r="B12" t="s">
        <v>6</v>
      </c>
      <c r="C12" t="s">
        <v>2</v>
      </c>
      <c r="D12">
        <v>1.04</v>
      </c>
      <c r="E12" t="s">
        <v>6</v>
      </c>
      <c r="F12" t="s">
        <v>2</v>
      </c>
      <c r="I12">
        <v>1.04</v>
      </c>
      <c r="J12" t="s">
        <v>6</v>
      </c>
      <c r="K12" t="s">
        <v>2</v>
      </c>
    </row>
    <row r="13" spans="1:12" x14ac:dyDescent="0.25">
      <c r="A13">
        <f>CONVERT(CONVERT(A12,B12,B13),C12,C13)</f>
        <v>117.50422218872137</v>
      </c>
      <c r="B13" t="s">
        <v>3</v>
      </c>
      <c r="C13" t="s">
        <v>1</v>
      </c>
      <c r="D13">
        <f>CONVERT(CONVERT(D12,E12,E13),F12,F13)</f>
        <v>117.50422218872137</v>
      </c>
      <c r="E13" t="s">
        <v>3</v>
      </c>
      <c r="F13" t="s">
        <v>1</v>
      </c>
      <c r="I13">
        <f>CONVERT(CONVERT(I12,J12,J13),K12,K13)</f>
        <v>117.50422218872137</v>
      </c>
      <c r="J13" t="s">
        <v>3</v>
      </c>
      <c r="K13" t="s">
        <v>1</v>
      </c>
    </row>
    <row r="14" spans="1:12" x14ac:dyDescent="0.25">
      <c r="A14">
        <f>B14*2*PI()</f>
        <v>3.1415926535897931</v>
      </c>
      <c r="B14">
        <v>0.5</v>
      </c>
      <c r="C14" t="s">
        <v>7</v>
      </c>
      <c r="D14">
        <f>E14*2*PI()</f>
        <v>0</v>
      </c>
      <c r="E14">
        <f>0.5-B14</f>
        <v>0</v>
      </c>
      <c r="F14" t="s">
        <v>7</v>
      </c>
      <c r="G14">
        <f>360*B14</f>
        <v>180</v>
      </c>
      <c r="I14">
        <v>1</v>
      </c>
      <c r="K14" t="s">
        <v>8</v>
      </c>
      <c r="L14" s="1" t="s">
        <v>9</v>
      </c>
    </row>
    <row r="15" spans="1:12" x14ac:dyDescent="0.25">
      <c r="A15">
        <v>4</v>
      </c>
      <c r="B15" t="s">
        <v>3</v>
      </c>
      <c r="D15">
        <v>4</v>
      </c>
      <c r="E15" t="s">
        <v>3</v>
      </c>
      <c r="I15">
        <v>5</v>
      </c>
      <c r="J15" t="s">
        <v>3</v>
      </c>
    </row>
    <row r="16" spans="1:12" x14ac:dyDescent="0.25">
      <c r="A16">
        <f>A13*A14/A15</f>
        <v>92.287600298467453</v>
      </c>
      <c r="B16" t="s">
        <v>1</v>
      </c>
      <c r="D16">
        <f>D13*D14/D15</f>
        <v>0</v>
      </c>
      <c r="E16" t="s">
        <v>1</v>
      </c>
      <c r="I16">
        <f>I13*I14/I15</f>
        <v>23.500844437744274</v>
      </c>
      <c r="J16" t="s">
        <v>1</v>
      </c>
    </row>
    <row r="17" spans="1:12" x14ac:dyDescent="0.25">
      <c r="A17">
        <f>CONVERT(A16,B16,B17)</f>
        <v>20.747077884306993</v>
      </c>
      <c r="B17" t="s">
        <v>2</v>
      </c>
      <c r="D17">
        <f>CONVERT(D16,E16,E17)</f>
        <v>0</v>
      </c>
      <c r="E17" t="s">
        <v>2</v>
      </c>
      <c r="I17">
        <f>CONVERT(I16,J16,J17)</f>
        <v>5.2831999999999999</v>
      </c>
      <c r="J17" t="s">
        <v>2</v>
      </c>
    </row>
    <row r="19" spans="1:12" x14ac:dyDescent="0.25">
      <c r="A19" t="s">
        <v>11</v>
      </c>
      <c r="D19" t="s">
        <v>11</v>
      </c>
    </row>
    <row r="20" spans="1:12" x14ac:dyDescent="0.25">
      <c r="A20" t="s">
        <v>5</v>
      </c>
      <c r="D20" t="s">
        <v>5</v>
      </c>
      <c r="I20" t="s">
        <v>5</v>
      </c>
    </row>
    <row r="21" spans="1:12" x14ac:dyDescent="0.25">
      <c r="A21">
        <v>0.1875</v>
      </c>
      <c r="B21" t="s">
        <v>6</v>
      </c>
      <c r="C21" t="s">
        <v>2</v>
      </c>
      <c r="D21">
        <v>0.25</v>
      </c>
      <c r="E21" t="s">
        <v>6</v>
      </c>
      <c r="F21" t="s">
        <v>2</v>
      </c>
      <c r="I21">
        <v>0.25</v>
      </c>
      <c r="J21" t="s">
        <v>6</v>
      </c>
      <c r="K21" t="s">
        <v>2</v>
      </c>
    </row>
    <row r="22" spans="1:12" x14ac:dyDescent="0.25">
      <c r="A22">
        <f>CONVERT(CONVERT(A21,B21,B22),C21,C22)</f>
        <v>21.184655442678132</v>
      </c>
      <c r="B22" t="s">
        <v>3</v>
      </c>
      <c r="C22" t="s">
        <v>1</v>
      </c>
      <c r="D22">
        <f>CONVERT(CONVERT(D21,E21,E22),F21,F22)</f>
        <v>28.246207256904174</v>
      </c>
      <c r="E22" t="s">
        <v>3</v>
      </c>
      <c r="F22" t="s">
        <v>1</v>
      </c>
      <c r="I22">
        <f>CONVERT(CONVERT(I21,J21,J22),K21,K22)</f>
        <v>28.246207256904174</v>
      </c>
      <c r="J22" t="s">
        <v>3</v>
      </c>
      <c r="K22" t="s">
        <v>1</v>
      </c>
    </row>
    <row r="23" spans="1:12" x14ac:dyDescent="0.25">
      <c r="A23">
        <f>B23*2*PI()</f>
        <v>18.849555921538759</v>
      </c>
      <c r="B23">
        <v>3</v>
      </c>
      <c r="C23" t="s">
        <v>7</v>
      </c>
      <c r="D23">
        <f>E23*2*PI()</f>
        <v>6.2831853071795862</v>
      </c>
      <c r="E23">
        <v>1</v>
      </c>
      <c r="F23" t="s">
        <v>7</v>
      </c>
      <c r="I23">
        <v>1</v>
      </c>
      <c r="K23" t="s">
        <v>8</v>
      </c>
      <c r="L23" s="1" t="s">
        <v>9</v>
      </c>
    </row>
    <row r="24" spans="1:12" x14ac:dyDescent="0.25">
      <c r="A24">
        <f>0.3169*25.4</f>
        <v>8.0492600000000003</v>
      </c>
      <c r="B24" t="s">
        <v>3</v>
      </c>
      <c r="D24">
        <v>8</v>
      </c>
      <c r="E24" t="s">
        <v>3</v>
      </c>
      <c r="I24">
        <v>5</v>
      </c>
      <c r="J24" t="s">
        <v>3</v>
      </c>
    </row>
    <row r="25" spans="1:12" x14ac:dyDescent="0.25">
      <c r="A25">
        <f>A22*A23/A24</f>
        <v>49.609696723089058</v>
      </c>
      <c r="B25" t="s">
        <v>1</v>
      </c>
      <c r="D25">
        <f>D22*D23/D24</f>
        <v>22.184519302516215</v>
      </c>
      <c r="E25" t="s">
        <v>1</v>
      </c>
      <c r="I25">
        <f>I22*I23/I24</f>
        <v>5.6492414513808349</v>
      </c>
      <c r="J25" t="s">
        <v>1</v>
      </c>
    </row>
    <row r="26" spans="1:12" x14ac:dyDescent="0.25">
      <c r="A26">
        <f>CONVERT(A25,B25,B26)</f>
        <v>11.152703487814822</v>
      </c>
      <c r="B26" t="s">
        <v>2</v>
      </c>
      <c r="D26">
        <f>CONVERT(D25,E25,E26)</f>
        <v>4.9872783375737972</v>
      </c>
      <c r="E26" t="s">
        <v>2</v>
      </c>
      <c r="I26">
        <f>CONVERT(I25,J25,J26)</f>
        <v>1.27</v>
      </c>
      <c r="J2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workbookViewId="0">
      <selection activeCell="I33" sqref="I33"/>
    </sheetView>
  </sheetViews>
  <sheetFormatPr defaultRowHeight="15" x14ac:dyDescent="0.25"/>
  <sheetData>
    <row r="2" spans="1:8" x14ac:dyDescent="0.25">
      <c r="A2">
        <v>20</v>
      </c>
      <c r="C2">
        <v>0.60099999999999998</v>
      </c>
      <c r="D2">
        <f>C2/(PI()*A2/180)</f>
        <v>1.7217381743681237</v>
      </c>
      <c r="F2">
        <v>20</v>
      </c>
      <c r="G2">
        <v>0.48</v>
      </c>
      <c r="H2">
        <f>G2/(PI()*F2/180)</f>
        <v>1.3750987083139756</v>
      </c>
    </row>
    <row r="3" spans="1:8" x14ac:dyDescent="0.25">
      <c r="A3">
        <v>40</v>
      </c>
      <c r="C3">
        <v>1.1930000000000001</v>
      </c>
      <c r="D3">
        <f t="shared" ref="D3:D10" si="0">C3/(PI()*A3/180)</f>
        <v>1.7088466239776805</v>
      </c>
      <c r="F3">
        <v>40</v>
      </c>
      <c r="G3">
        <v>0.95</v>
      </c>
      <c r="H3">
        <f t="shared" ref="H3:H10" si="1">G3/(PI()*F3/180)</f>
        <v>1.360774763435705</v>
      </c>
    </row>
    <row r="4" spans="1:8" x14ac:dyDescent="0.25">
      <c r="A4">
        <v>60</v>
      </c>
      <c r="C4">
        <v>1.7629999999999999</v>
      </c>
      <c r="D4">
        <f t="shared" si="0"/>
        <v>1.683540988026069</v>
      </c>
      <c r="F4">
        <v>60</v>
      </c>
      <c r="G4">
        <v>1.411</v>
      </c>
      <c r="H4">
        <f t="shared" si="1"/>
        <v>1.347405748215986</v>
      </c>
    </row>
    <row r="5" spans="1:8" x14ac:dyDescent="0.25">
      <c r="A5">
        <v>80</v>
      </c>
      <c r="C5">
        <v>2.2989999999999999</v>
      </c>
      <c r="D5">
        <f t="shared" si="0"/>
        <v>1.6465374637572032</v>
      </c>
      <c r="F5">
        <v>80</v>
      </c>
      <c r="G5">
        <v>1.845</v>
      </c>
      <c r="H5">
        <f t="shared" si="1"/>
        <v>1.3213839150204612</v>
      </c>
    </row>
    <row r="6" spans="1:8" x14ac:dyDescent="0.25">
      <c r="A6">
        <v>100</v>
      </c>
      <c r="C6">
        <v>2.79</v>
      </c>
      <c r="D6">
        <f t="shared" si="0"/>
        <v>1.5985522484149968</v>
      </c>
      <c r="F6">
        <v>100</v>
      </c>
      <c r="G6">
        <v>2.2370000000000001</v>
      </c>
      <c r="H6">
        <f t="shared" si="1"/>
        <v>1.2817065877076517</v>
      </c>
    </row>
    <row r="7" spans="1:8" x14ac:dyDescent="0.25">
      <c r="A7">
        <v>120</v>
      </c>
      <c r="C7">
        <v>3.238</v>
      </c>
      <c r="D7">
        <f t="shared" si="0"/>
        <v>1.5460311171946715</v>
      </c>
      <c r="F7">
        <v>120</v>
      </c>
      <c r="G7">
        <v>2.6</v>
      </c>
      <c r="H7">
        <f t="shared" si="1"/>
        <v>1.2414085561167838</v>
      </c>
    </row>
    <row r="8" spans="1:8" x14ac:dyDescent="0.25">
      <c r="A8">
        <v>140</v>
      </c>
      <c r="C8">
        <v>3.6230000000000002</v>
      </c>
      <c r="D8">
        <f t="shared" si="0"/>
        <v>1.4827329226849806</v>
      </c>
      <c r="F8">
        <v>140</v>
      </c>
      <c r="G8">
        <v>2.9319999999999999</v>
      </c>
      <c r="H8">
        <f t="shared" si="1"/>
        <v>1.1999373252311241</v>
      </c>
    </row>
    <row r="9" spans="1:8" x14ac:dyDescent="0.25">
      <c r="A9">
        <v>160</v>
      </c>
      <c r="C9">
        <v>3.9329999999999998</v>
      </c>
      <c r="D9">
        <f t="shared" si="0"/>
        <v>1.4084018801559548</v>
      </c>
      <c r="F9">
        <v>160</v>
      </c>
      <c r="G9">
        <v>3.2320000000000002</v>
      </c>
      <c r="H9">
        <f t="shared" si="1"/>
        <v>1.1573747461642629</v>
      </c>
    </row>
    <row r="10" spans="1:8" x14ac:dyDescent="0.25">
      <c r="A10">
        <v>180</v>
      </c>
      <c r="C10">
        <v>4.181</v>
      </c>
      <c r="D10">
        <f t="shared" si="0"/>
        <v>1.3308536341344288</v>
      </c>
      <c r="F10">
        <v>180</v>
      </c>
      <c r="G10">
        <v>3.456</v>
      </c>
      <c r="H10">
        <f t="shared" si="1"/>
        <v>1.1000789666511805</v>
      </c>
    </row>
    <row r="12" spans="1:8" x14ac:dyDescent="0.25">
      <c r="A12" t="s">
        <v>12</v>
      </c>
      <c r="C12" t="s">
        <v>13</v>
      </c>
      <c r="D12" t="s">
        <v>14</v>
      </c>
      <c r="E12" t="s">
        <v>15</v>
      </c>
      <c r="F12" t="s">
        <v>16</v>
      </c>
    </row>
    <row r="13" spans="1:8" x14ac:dyDescent="0.25">
      <c r="A13">
        <v>-180</v>
      </c>
      <c r="B13">
        <f>PI()*A13/180</f>
        <v>-3.1415926535897931</v>
      </c>
      <c r="D13">
        <f t="shared" ref="D13:E29" si="2">D14</f>
        <v>1</v>
      </c>
      <c r="E13">
        <f t="shared" si="2"/>
        <v>1</v>
      </c>
      <c r="F13">
        <f t="shared" ref="F13:F30" si="3">SIN(B13)*E13</f>
        <v>-1.22514845490862E-16</v>
      </c>
      <c r="G13">
        <f t="shared" ref="G13:G30" si="4">COS(B13)*E13</f>
        <v>-1</v>
      </c>
    </row>
    <row r="14" spans="1:8" x14ac:dyDescent="0.25">
      <c r="A14">
        <f>A13+10</f>
        <v>-170</v>
      </c>
      <c r="B14">
        <f t="shared" ref="B14:B49" si="5">PI()*A14/180</f>
        <v>-2.9670597283903604</v>
      </c>
      <c r="D14">
        <f t="shared" si="2"/>
        <v>1</v>
      </c>
      <c r="E14">
        <f t="shared" si="2"/>
        <v>1</v>
      </c>
      <c r="F14">
        <f t="shared" si="3"/>
        <v>-0.17364817766693028</v>
      </c>
      <c r="G14">
        <f t="shared" si="4"/>
        <v>-0.98480775301220802</v>
      </c>
    </row>
    <row r="15" spans="1:8" x14ac:dyDescent="0.25">
      <c r="A15">
        <f t="shared" ref="A15:A49" si="6">A14+10</f>
        <v>-160</v>
      </c>
      <c r="B15">
        <f t="shared" si="5"/>
        <v>-2.7925268031909272</v>
      </c>
      <c r="D15">
        <f t="shared" si="2"/>
        <v>1</v>
      </c>
      <c r="E15">
        <f t="shared" si="2"/>
        <v>1</v>
      </c>
      <c r="F15">
        <f t="shared" si="3"/>
        <v>-0.34202014332566888</v>
      </c>
      <c r="G15">
        <f t="shared" si="4"/>
        <v>-0.93969262078590832</v>
      </c>
    </row>
    <row r="16" spans="1:8" x14ac:dyDescent="0.25">
      <c r="A16">
        <f t="shared" si="6"/>
        <v>-150</v>
      </c>
      <c r="B16">
        <f t="shared" si="5"/>
        <v>-2.6179938779914944</v>
      </c>
      <c r="D16">
        <f t="shared" si="2"/>
        <v>1</v>
      </c>
      <c r="E16">
        <f t="shared" si="2"/>
        <v>1</v>
      </c>
      <c r="F16">
        <f t="shared" si="3"/>
        <v>-0.49999999999999994</v>
      </c>
      <c r="G16">
        <f t="shared" si="4"/>
        <v>-0.86602540378443871</v>
      </c>
    </row>
    <row r="17" spans="1:7" x14ac:dyDescent="0.25">
      <c r="A17">
        <f t="shared" si="6"/>
        <v>-140</v>
      </c>
      <c r="B17">
        <f t="shared" si="5"/>
        <v>-2.4434609527920612</v>
      </c>
      <c r="D17">
        <f t="shared" si="2"/>
        <v>1</v>
      </c>
      <c r="E17">
        <f t="shared" si="2"/>
        <v>1</v>
      </c>
      <c r="F17">
        <f t="shared" si="3"/>
        <v>-0.64278760968653947</v>
      </c>
      <c r="G17">
        <f t="shared" si="4"/>
        <v>-0.7660444431189779</v>
      </c>
    </row>
    <row r="18" spans="1:7" x14ac:dyDescent="0.25">
      <c r="A18">
        <f t="shared" si="6"/>
        <v>-130</v>
      </c>
      <c r="B18">
        <f t="shared" si="5"/>
        <v>-2.2689280275926285</v>
      </c>
      <c r="D18">
        <f t="shared" si="2"/>
        <v>1</v>
      </c>
      <c r="E18">
        <f t="shared" si="2"/>
        <v>1</v>
      </c>
      <c r="F18">
        <f t="shared" si="3"/>
        <v>-0.76604444311897801</v>
      </c>
      <c r="G18">
        <f t="shared" si="4"/>
        <v>-0.64278760968653936</v>
      </c>
    </row>
    <row r="19" spans="1:7" x14ac:dyDescent="0.25">
      <c r="A19">
        <f t="shared" si="6"/>
        <v>-120</v>
      </c>
      <c r="B19">
        <f t="shared" si="5"/>
        <v>-2.0943951023931953</v>
      </c>
      <c r="D19">
        <f t="shared" si="2"/>
        <v>1</v>
      </c>
      <c r="E19">
        <f t="shared" si="2"/>
        <v>1</v>
      </c>
      <c r="F19">
        <f t="shared" si="3"/>
        <v>-0.86602540378443871</v>
      </c>
      <c r="G19">
        <f t="shared" si="4"/>
        <v>-0.49999999999999978</v>
      </c>
    </row>
    <row r="20" spans="1:7" x14ac:dyDescent="0.25">
      <c r="A20">
        <f t="shared" si="6"/>
        <v>-110</v>
      </c>
      <c r="B20">
        <f t="shared" si="5"/>
        <v>-1.9198621771937625</v>
      </c>
      <c r="D20">
        <f t="shared" si="2"/>
        <v>1</v>
      </c>
      <c r="E20">
        <f t="shared" si="2"/>
        <v>1</v>
      </c>
      <c r="F20">
        <f t="shared" si="3"/>
        <v>-0.93969262078590843</v>
      </c>
      <c r="G20">
        <f t="shared" si="4"/>
        <v>-0.34202014332566871</v>
      </c>
    </row>
    <row r="21" spans="1:7" x14ac:dyDescent="0.25">
      <c r="A21">
        <f t="shared" si="6"/>
        <v>-100</v>
      </c>
      <c r="B21">
        <f t="shared" si="5"/>
        <v>-1.7453292519943295</v>
      </c>
      <c r="D21">
        <f t="shared" si="2"/>
        <v>1</v>
      </c>
      <c r="E21">
        <f t="shared" si="2"/>
        <v>1</v>
      </c>
      <c r="F21">
        <f t="shared" si="3"/>
        <v>-0.98480775301220802</v>
      </c>
      <c r="G21">
        <f t="shared" si="4"/>
        <v>-0.1736481776669303</v>
      </c>
    </row>
    <row r="22" spans="1:7" x14ac:dyDescent="0.25">
      <c r="A22">
        <f t="shared" si="6"/>
        <v>-90</v>
      </c>
      <c r="B22">
        <f t="shared" si="5"/>
        <v>-1.5707963267948966</v>
      </c>
      <c r="D22">
        <f t="shared" si="2"/>
        <v>1</v>
      </c>
      <c r="E22">
        <f t="shared" si="2"/>
        <v>1</v>
      </c>
      <c r="F22">
        <f t="shared" si="3"/>
        <v>-1</v>
      </c>
      <c r="G22">
        <f t="shared" si="4"/>
        <v>6.1257422745431001E-17</v>
      </c>
    </row>
    <row r="23" spans="1:7" x14ac:dyDescent="0.25">
      <c r="A23">
        <f t="shared" si="6"/>
        <v>-80</v>
      </c>
      <c r="B23">
        <f t="shared" si="5"/>
        <v>-1.3962634015954636</v>
      </c>
      <c r="D23">
        <f t="shared" si="2"/>
        <v>1</v>
      </c>
      <c r="E23">
        <f t="shared" si="2"/>
        <v>1</v>
      </c>
      <c r="F23">
        <f t="shared" si="3"/>
        <v>-0.98480775301220802</v>
      </c>
      <c r="G23">
        <f t="shared" si="4"/>
        <v>0.17364817766693041</v>
      </c>
    </row>
    <row r="24" spans="1:7" x14ac:dyDescent="0.25">
      <c r="A24">
        <f t="shared" si="6"/>
        <v>-70</v>
      </c>
      <c r="B24">
        <f t="shared" si="5"/>
        <v>-1.2217304763960306</v>
      </c>
      <c r="D24">
        <f t="shared" si="2"/>
        <v>1</v>
      </c>
      <c r="E24">
        <f t="shared" si="2"/>
        <v>1</v>
      </c>
      <c r="F24">
        <f t="shared" si="3"/>
        <v>-0.93969262078590832</v>
      </c>
      <c r="G24">
        <f t="shared" si="4"/>
        <v>0.34202014332566882</v>
      </c>
    </row>
    <row r="25" spans="1:7" x14ac:dyDescent="0.25">
      <c r="A25">
        <f t="shared" si="6"/>
        <v>-60</v>
      </c>
      <c r="B25">
        <f t="shared" si="5"/>
        <v>-1.0471975511965976</v>
      </c>
      <c r="D25">
        <f t="shared" si="2"/>
        <v>1</v>
      </c>
      <c r="E25">
        <f t="shared" si="2"/>
        <v>1</v>
      </c>
      <c r="F25">
        <f t="shared" si="3"/>
        <v>-0.8660254037844386</v>
      </c>
      <c r="G25">
        <f t="shared" si="4"/>
        <v>0.50000000000000011</v>
      </c>
    </row>
    <row r="26" spans="1:7" x14ac:dyDescent="0.25">
      <c r="A26">
        <f t="shared" si="6"/>
        <v>-50</v>
      </c>
      <c r="B26">
        <f t="shared" si="5"/>
        <v>-0.87266462599716477</v>
      </c>
      <c r="D26">
        <f t="shared" si="2"/>
        <v>1</v>
      </c>
      <c r="E26">
        <f t="shared" si="2"/>
        <v>1</v>
      </c>
      <c r="F26">
        <f t="shared" si="3"/>
        <v>-0.76604444311897801</v>
      </c>
      <c r="G26">
        <f t="shared" si="4"/>
        <v>0.64278760968653936</v>
      </c>
    </row>
    <row r="27" spans="1:7" x14ac:dyDescent="0.25">
      <c r="A27">
        <f t="shared" si="6"/>
        <v>-40</v>
      </c>
      <c r="B27">
        <f t="shared" si="5"/>
        <v>-0.69813170079773179</v>
      </c>
      <c r="D27">
        <f t="shared" si="2"/>
        <v>1</v>
      </c>
      <c r="E27">
        <f t="shared" si="2"/>
        <v>1</v>
      </c>
      <c r="F27">
        <f t="shared" si="3"/>
        <v>-0.64278760968653925</v>
      </c>
      <c r="G27">
        <f t="shared" si="4"/>
        <v>0.76604444311897801</v>
      </c>
    </row>
    <row r="28" spans="1:7" x14ac:dyDescent="0.25">
      <c r="A28">
        <f t="shared" si="6"/>
        <v>-30</v>
      </c>
      <c r="B28">
        <f t="shared" si="5"/>
        <v>-0.52359877559829882</v>
      </c>
      <c r="D28">
        <f t="shared" si="2"/>
        <v>1</v>
      </c>
      <c r="E28">
        <f t="shared" si="2"/>
        <v>1</v>
      </c>
      <c r="F28">
        <f t="shared" si="3"/>
        <v>-0.49999999999999994</v>
      </c>
      <c r="G28">
        <f t="shared" si="4"/>
        <v>0.86602540378443871</v>
      </c>
    </row>
    <row r="29" spans="1:7" x14ac:dyDescent="0.25">
      <c r="A29">
        <f t="shared" si="6"/>
        <v>-20</v>
      </c>
      <c r="B29">
        <f t="shared" si="5"/>
        <v>-0.3490658503988659</v>
      </c>
      <c r="D29">
        <f t="shared" si="2"/>
        <v>1</v>
      </c>
      <c r="E29">
        <f t="shared" si="2"/>
        <v>1</v>
      </c>
      <c r="F29">
        <f t="shared" si="3"/>
        <v>-0.34202014332566871</v>
      </c>
      <c r="G29">
        <f t="shared" si="4"/>
        <v>0.93969262078590843</v>
      </c>
    </row>
    <row r="30" spans="1:7" x14ac:dyDescent="0.25">
      <c r="A30">
        <f t="shared" si="6"/>
        <v>-10</v>
      </c>
      <c r="B30">
        <f t="shared" si="5"/>
        <v>-0.17453292519943295</v>
      </c>
      <c r="D30">
        <f>D31</f>
        <v>1</v>
      </c>
      <c r="E30">
        <f>E31</f>
        <v>1</v>
      </c>
      <c r="F30">
        <f t="shared" si="3"/>
        <v>-0.17364817766693033</v>
      </c>
      <c r="G30">
        <f t="shared" si="4"/>
        <v>0.98480775301220802</v>
      </c>
    </row>
    <row r="31" spans="1:7" x14ac:dyDescent="0.25">
      <c r="A31">
        <f t="shared" si="6"/>
        <v>0</v>
      </c>
      <c r="B31">
        <f t="shared" si="5"/>
        <v>0</v>
      </c>
      <c r="C31">
        <v>0</v>
      </c>
      <c r="D31" s="2">
        <v>1</v>
      </c>
      <c r="E31" s="2">
        <v>1</v>
      </c>
      <c r="F31">
        <f>SIN(B31)*E31</f>
        <v>0</v>
      </c>
      <c r="G31">
        <f>COS(B31)*E31</f>
        <v>1</v>
      </c>
    </row>
    <row r="32" spans="1:7" x14ac:dyDescent="0.25">
      <c r="A32">
        <f t="shared" si="6"/>
        <v>10</v>
      </c>
      <c r="B32">
        <f t="shared" si="5"/>
        <v>0.17453292519943295</v>
      </c>
      <c r="D32">
        <f>D31</f>
        <v>1</v>
      </c>
      <c r="E32">
        <f>E31</f>
        <v>1</v>
      </c>
      <c r="F32">
        <f t="shared" ref="F32:F49" si="7">SIN(B32)*E32</f>
        <v>0.17364817766693033</v>
      </c>
      <c r="G32">
        <f t="shared" ref="G32:G49" si="8">COS(B32)*E32</f>
        <v>0.98480775301220802</v>
      </c>
    </row>
    <row r="33" spans="1:7" x14ac:dyDescent="0.25">
      <c r="A33">
        <f t="shared" si="6"/>
        <v>20</v>
      </c>
      <c r="B33">
        <f t="shared" si="5"/>
        <v>0.3490658503988659</v>
      </c>
      <c r="D33">
        <f t="shared" ref="D33:D49" si="9">D32</f>
        <v>1</v>
      </c>
      <c r="E33">
        <f t="shared" ref="E33:E49" si="10">E32</f>
        <v>1</v>
      </c>
      <c r="F33">
        <f t="shared" si="7"/>
        <v>0.34202014332566871</v>
      </c>
      <c r="G33">
        <f t="shared" si="8"/>
        <v>0.93969262078590843</v>
      </c>
    </row>
    <row r="34" spans="1:7" x14ac:dyDescent="0.25">
      <c r="A34">
        <f t="shared" si="6"/>
        <v>30</v>
      </c>
      <c r="B34">
        <f t="shared" si="5"/>
        <v>0.52359877559829882</v>
      </c>
      <c r="D34">
        <f t="shared" si="9"/>
        <v>1</v>
      </c>
      <c r="E34">
        <f t="shared" si="10"/>
        <v>1</v>
      </c>
      <c r="F34">
        <f t="shared" si="7"/>
        <v>0.49999999999999994</v>
      </c>
      <c r="G34">
        <f t="shared" si="8"/>
        <v>0.86602540378443871</v>
      </c>
    </row>
    <row r="35" spans="1:7" x14ac:dyDescent="0.25">
      <c r="A35">
        <f t="shared" si="6"/>
        <v>40</v>
      </c>
      <c r="B35">
        <f t="shared" si="5"/>
        <v>0.69813170079773179</v>
      </c>
      <c r="D35">
        <f t="shared" si="9"/>
        <v>1</v>
      </c>
      <c r="E35">
        <f t="shared" si="10"/>
        <v>1</v>
      </c>
      <c r="F35">
        <f t="shared" si="7"/>
        <v>0.64278760968653925</v>
      </c>
      <c r="G35">
        <f t="shared" si="8"/>
        <v>0.76604444311897801</v>
      </c>
    </row>
    <row r="36" spans="1:7" x14ac:dyDescent="0.25">
      <c r="A36">
        <f t="shared" si="6"/>
        <v>50</v>
      </c>
      <c r="B36">
        <f t="shared" si="5"/>
        <v>0.87266462599716477</v>
      </c>
      <c r="D36">
        <f t="shared" si="9"/>
        <v>1</v>
      </c>
      <c r="E36">
        <f t="shared" si="10"/>
        <v>1</v>
      </c>
      <c r="F36">
        <f t="shared" si="7"/>
        <v>0.76604444311897801</v>
      </c>
      <c r="G36">
        <f t="shared" si="8"/>
        <v>0.64278760968653936</v>
      </c>
    </row>
    <row r="37" spans="1:7" x14ac:dyDescent="0.25">
      <c r="A37">
        <f t="shared" si="6"/>
        <v>60</v>
      </c>
      <c r="B37">
        <f t="shared" si="5"/>
        <v>1.0471975511965976</v>
      </c>
      <c r="D37">
        <f t="shared" si="9"/>
        <v>1</v>
      </c>
      <c r="E37">
        <f t="shared" si="10"/>
        <v>1</v>
      </c>
      <c r="F37">
        <f t="shared" si="7"/>
        <v>0.8660254037844386</v>
      </c>
      <c r="G37">
        <f t="shared" si="8"/>
        <v>0.50000000000000011</v>
      </c>
    </row>
    <row r="38" spans="1:7" x14ac:dyDescent="0.25">
      <c r="A38">
        <f t="shared" si="6"/>
        <v>70</v>
      </c>
      <c r="B38">
        <f t="shared" si="5"/>
        <v>1.2217304763960306</v>
      </c>
      <c r="D38">
        <f t="shared" si="9"/>
        <v>1</v>
      </c>
      <c r="E38">
        <f t="shared" si="10"/>
        <v>1</v>
      </c>
      <c r="F38">
        <f t="shared" si="7"/>
        <v>0.93969262078590832</v>
      </c>
      <c r="G38">
        <f t="shared" si="8"/>
        <v>0.34202014332566882</v>
      </c>
    </row>
    <row r="39" spans="1:7" x14ac:dyDescent="0.25">
      <c r="A39">
        <f t="shared" si="6"/>
        <v>80</v>
      </c>
      <c r="B39">
        <f t="shared" si="5"/>
        <v>1.3962634015954636</v>
      </c>
      <c r="D39">
        <f t="shared" si="9"/>
        <v>1</v>
      </c>
      <c r="E39">
        <f t="shared" si="10"/>
        <v>1</v>
      </c>
      <c r="F39">
        <f t="shared" si="7"/>
        <v>0.98480775301220802</v>
      </c>
      <c r="G39">
        <f t="shared" si="8"/>
        <v>0.17364817766693041</v>
      </c>
    </row>
    <row r="40" spans="1:7" x14ac:dyDescent="0.25">
      <c r="A40">
        <f t="shared" si="6"/>
        <v>90</v>
      </c>
      <c r="B40">
        <f t="shared" si="5"/>
        <v>1.5707963267948966</v>
      </c>
      <c r="D40">
        <f t="shared" si="9"/>
        <v>1</v>
      </c>
      <c r="E40">
        <f t="shared" si="10"/>
        <v>1</v>
      </c>
      <c r="F40">
        <f t="shared" si="7"/>
        <v>1</v>
      </c>
      <c r="G40">
        <f t="shared" si="8"/>
        <v>6.1257422745431001E-17</v>
      </c>
    </row>
    <row r="41" spans="1:7" x14ac:dyDescent="0.25">
      <c r="A41">
        <f t="shared" si="6"/>
        <v>100</v>
      </c>
      <c r="B41">
        <f t="shared" si="5"/>
        <v>1.7453292519943295</v>
      </c>
      <c r="D41">
        <f t="shared" si="9"/>
        <v>1</v>
      </c>
      <c r="E41">
        <f t="shared" si="10"/>
        <v>1</v>
      </c>
      <c r="F41">
        <f t="shared" si="7"/>
        <v>0.98480775301220802</v>
      </c>
      <c r="G41">
        <f t="shared" si="8"/>
        <v>-0.1736481776669303</v>
      </c>
    </row>
    <row r="42" spans="1:7" x14ac:dyDescent="0.25">
      <c r="A42">
        <f t="shared" si="6"/>
        <v>110</v>
      </c>
      <c r="B42">
        <f t="shared" si="5"/>
        <v>1.9198621771937625</v>
      </c>
      <c r="D42">
        <f t="shared" si="9"/>
        <v>1</v>
      </c>
      <c r="E42">
        <f t="shared" si="10"/>
        <v>1</v>
      </c>
      <c r="F42">
        <f t="shared" si="7"/>
        <v>0.93969262078590843</v>
      </c>
      <c r="G42">
        <f t="shared" si="8"/>
        <v>-0.34202014332566871</v>
      </c>
    </row>
    <row r="43" spans="1:7" x14ac:dyDescent="0.25">
      <c r="A43">
        <f t="shared" si="6"/>
        <v>120</v>
      </c>
      <c r="B43">
        <f t="shared" si="5"/>
        <v>2.0943951023931953</v>
      </c>
      <c r="D43">
        <f t="shared" si="9"/>
        <v>1</v>
      </c>
      <c r="E43">
        <f t="shared" si="10"/>
        <v>1</v>
      </c>
      <c r="F43">
        <f t="shared" si="7"/>
        <v>0.86602540378443871</v>
      </c>
      <c r="G43">
        <f t="shared" si="8"/>
        <v>-0.49999999999999978</v>
      </c>
    </row>
    <row r="44" spans="1:7" x14ac:dyDescent="0.25">
      <c r="A44">
        <f t="shared" si="6"/>
        <v>130</v>
      </c>
      <c r="B44">
        <f t="shared" si="5"/>
        <v>2.2689280275926285</v>
      </c>
      <c r="D44">
        <f t="shared" si="9"/>
        <v>1</v>
      </c>
      <c r="E44">
        <f t="shared" si="10"/>
        <v>1</v>
      </c>
      <c r="F44">
        <f t="shared" si="7"/>
        <v>0.76604444311897801</v>
      </c>
      <c r="G44">
        <f t="shared" si="8"/>
        <v>-0.64278760968653936</v>
      </c>
    </row>
    <row r="45" spans="1:7" x14ac:dyDescent="0.25">
      <c r="A45">
        <f t="shared" si="6"/>
        <v>140</v>
      </c>
      <c r="B45">
        <f t="shared" si="5"/>
        <v>2.4434609527920612</v>
      </c>
      <c r="D45">
        <f t="shared" si="9"/>
        <v>1</v>
      </c>
      <c r="E45">
        <f t="shared" si="10"/>
        <v>1</v>
      </c>
      <c r="F45">
        <f t="shared" si="7"/>
        <v>0.64278760968653947</v>
      </c>
      <c r="G45">
        <f t="shared" si="8"/>
        <v>-0.7660444431189779</v>
      </c>
    </row>
    <row r="46" spans="1:7" x14ac:dyDescent="0.25">
      <c r="A46">
        <f t="shared" si="6"/>
        <v>150</v>
      </c>
      <c r="B46">
        <f t="shared" si="5"/>
        <v>2.6179938779914944</v>
      </c>
      <c r="D46">
        <f t="shared" si="9"/>
        <v>1</v>
      </c>
      <c r="E46">
        <f t="shared" si="10"/>
        <v>1</v>
      </c>
      <c r="F46">
        <f t="shared" si="7"/>
        <v>0.49999999999999994</v>
      </c>
      <c r="G46">
        <f t="shared" si="8"/>
        <v>-0.86602540378443871</v>
      </c>
    </row>
    <row r="47" spans="1:7" x14ac:dyDescent="0.25">
      <c r="A47">
        <f t="shared" si="6"/>
        <v>160</v>
      </c>
      <c r="B47">
        <f t="shared" si="5"/>
        <v>2.7925268031909272</v>
      </c>
      <c r="D47">
        <f t="shared" si="9"/>
        <v>1</v>
      </c>
      <c r="E47">
        <f t="shared" si="10"/>
        <v>1</v>
      </c>
      <c r="F47">
        <f t="shared" si="7"/>
        <v>0.34202014332566888</v>
      </c>
      <c r="G47">
        <f t="shared" si="8"/>
        <v>-0.93969262078590832</v>
      </c>
    </row>
    <row r="48" spans="1:7" x14ac:dyDescent="0.25">
      <c r="A48">
        <f t="shared" si="6"/>
        <v>170</v>
      </c>
      <c r="B48">
        <f t="shared" si="5"/>
        <v>2.9670597283903604</v>
      </c>
      <c r="D48">
        <f t="shared" si="9"/>
        <v>1</v>
      </c>
      <c r="E48">
        <f t="shared" si="10"/>
        <v>1</v>
      </c>
      <c r="F48">
        <f t="shared" si="7"/>
        <v>0.17364817766693028</v>
      </c>
      <c r="G48">
        <f t="shared" si="8"/>
        <v>-0.98480775301220802</v>
      </c>
    </row>
    <row r="49" spans="1:7" x14ac:dyDescent="0.25">
      <c r="A49">
        <f t="shared" si="6"/>
        <v>180</v>
      </c>
      <c r="B49">
        <f t="shared" si="5"/>
        <v>3.1415926535897931</v>
      </c>
      <c r="D49">
        <f t="shared" si="9"/>
        <v>1</v>
      </c>
      <c r="E49">
        <f t="shared" si="10"/>
        <v>1</v>
      </c>
      <c r="F49">
        <f t="shared" si="7"/>
        <v>1.22514845490862E-16</v>
      </c>
      <c r="G49">
        <f t="shared" si="8"/>
        <v>-1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2016-09-12T23:58:17Z</dcterms:modified>
</cp:coreProperties>
</file>