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5" i="1" l="1"/>
  <c r="L4" i="1"/>
  <c r="K5" i="1"/>
  <c r="K4" i="1"/>
  <c r="I5" i="1"/>
  <c r="I4" i="1"/>
  <c r="H5" i="1"/>
  <c r="H4" i="1"/>
  <c r="E5" i="1"/>
  <c r="M5" i="1" s="1"/>
  <c r="E4" i="1"/>
  <c r="M4" i="1" s="1"/>
  <c r="C10" i="1" l="1"/>
  <c r="K10" i="1"/>
  <c r="C11" i="1"/>
  <c r="K11" i="1"/>
  <c r="M10" i="1" l="1"/>
  <c r="M11" i="1"/>
</calcChain>
</file>

<file path=xl/sharedStrings.xml><?xml version="1.0" encoding="utf-8"?>
<sst xmlns="http://schemas.openxmlformats.org/spreadsheetml/2006/main" count="29" uniqueCount="20">
  <si>
    <t>Groove W</t>
  </si>
  <si>
    <t>Oring</t>
  </si>
  <si>
    <t>ParBack</t>
  </si>
  <si>
    <t>Compression</t>
  </si>
  <si>
    <t>Fill</t>
  </si>
  <si>
    <t>W</t>
  </si>
  <si>
    <t>D</t>
  </si>
  <si>
    <t>Dia</t>
  </si>
  <si>
    <t>Max Fill</t>
  </si>
  <si>
    <t>Min Fill</t>
  </si>
  <si>
    <t xml:space="preserve">200 Oring </t>
  </si>
  <si>
    <t>1x2</t>
  </si>
  <si>
    <t>mm</t>
  </si>
  <si>
    <t>Id</t>
  </si>
  <si>
    <t>Od</t>
  </si>
  <si>
    <t>ID</t>
  </si>
  <si>
    <t>% Fill</t>
  </si>
  <si>
    <t>Vol</t>
  </si>
  <si>
    <t>(pr2)(2pR)</t>
  </si>
  <si>
    <t>w/ Stretch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</si>
</sst>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5" sqref="D5"/>
    </sheetView>
  </sheetViews>
  <sheetFormatPr defaultRowHeight="15" x14ac:dyDescent="0.25"/>
  <sheetData>
    <row r="1" spans="1:13" x14ac:dyDescent="0.25">
      <c r="A1" t="s">
        <v>11</v>
      </c>
      <c r="B1" t="s">
        <v>12</v>
      </c>
    </row>
    <row r="2" spans="1:13" x14ac:dyDescent="0.25">
      <c r="B2" t="s">
        <v>0</v>
      </c>
      <c r="F2" t="s">
        <v>1</v>
      </c>
      <c r="K2" t="s">
        <v>3</v>
      </c>
      <c r="M2" t="s">
        <v>16</v>
      </c>
    </row>
    <row r="3" spans="1:13" x14ac:dyDescent="0.25">
      <c r="B3" t="s">
        <v>5</v>
      </c>
      <c r="C3" t="s">
        <v>14</v>
      </c>
      <c r="D3" t="s">
        <v>15</v>
      </c>
      <c r="E3" t="s">
        <v>17</v>
      </c>
      <c r="F3" t="s">
        <v>13</v>
      </c>
      <c r="G3" t="s">
        <v>6</v>
      </c>
      <c r="I3" t="s">
        <v>18</v>
      </c>
      <c r="K3" t="s">
        <v>1</v>
      </c>
      <c r="L3" t="s">
        <v>19</v>
      </c>
    </row>
    <row r="4" spans="1:13" x14ac:dyDescent="0.25">
      <c r="A4" t="s">
        <v>8</v>
      </c>
      <c r="B4">
        <v>1.1499999999999999</v>
      </c>
      <c r="C4">
        <v>4.0199999999999996</v>
      </c>
      <c r="D4">
        <v>2.4</v>
      </c>
      <c r="E4">
        <f>B4*PI()*(C4^2-D4^2)/4</f>
        <v>9.3937233173886394</v>
      </c>
      <c r="F4">
        <v>2</v>
      </c>
      <c r="G4">
        <v>1</v>
      </c>
      <c r="H4">
        <f>1-(D4/F4-1)/2</f>
        <v>0.9</v>
      </c>
      <c r="I4">
        <f>PI()*G4^2/4*2*PI()*(F4+G4)/2</f>
        <v>7.4022033008170185</v>
      </c>
      <c r="K4">
        <f>1-(C4-D4)/2/G4</f>
        <v>0.19000000000000017</v>
      </c>
      <c r="L4">
        <f>1-(C4-D4)/2/(G4*H4)</f>
        <v>0.1000000000000002</v>
      </c>
      <c r="M4">
        <f>I4/E4</f>
        <v>0.78799460562297641</v>
      </c>
    </row>
    <row r="5" spans="1:13" x14ac:dyDescent="0.25">
      <c r="A5" t="s">
        <v>9</v>
      </c>
      <c r="B5">
        <v>1.25</v>
      </c>
      <c r="C5">
        <v>4.04</v>
      </c>
      <c r="D5">
        <v>2.2999999999999998</v>
      </c>
      <c r="E5">
        <f>B5*PI()*(C5^2-D5^2)/4</f>
        <v>10.830247974169113</v>
      </c>
      <c r="F5">
        <v>2</v>
      </c>
      <c r="G5">
        <v>1</v>
      </c>
      <c r="H5">
        <f>1-(D5/F5-1)/2</f>
        <v>0.92500000000000004</v>
      </c>
      <c r="I5">
        <f>PI()*G5^2/4*2*PI()*(F5+G5)/2</f>
        <v>7.4022033008170185</v>
      </c>
      <c r="K5">
        <f>1-(C5-D5)/2/G5</f>
        <v>0.12999999999999989</v>
      </c>
      <c r="L5">
        <f>1-(C5-D5)/2/(G5*H5)</f>
        <v>5.9459459459459407E-2</v>
      </c>
      <c r="M5">
        <f>I5/E5</f>
        <v>0.68347495998907715</v>
      </c>
    </row>
    <row r="7" spans="1:13" x14ac:dyDescent="0.25">
      <c r="A7" t="s">
        <v>10</v>
      </c>
    </row>
    <row r="8" spans="1:13" x14ac:dyDescent="0.25">
      <c r="B8" t="s">
        <v>0</v>
      </c>
      <c r="F8" t="s">
        <v>1</v>
      </c>
      <c r="K8" t="s">
        <v>3</v>
      </c>
      <c r="M8" t="s">
        <v>4</v>
      </c>
    </row>
    <row r="9" spans="1:13" x14ac:dyDescent="0.25">
      <c r="B9" t="s">
        <v>5</v>
      </c>
      <c r="C9" t="s">
        <v>6</v>
      </c>
      <c r="F9" t="s">
        <v>7</v>
      </c>
      <c r="K9" t="s">
        <v>1</v>
      </c>
      <c r="L9" t="s">
        <v>2</v>
      </c>
    </row>
    <row r="10" spans="1:13" x14ac:dyDescent="0.25">
      <c r="A10" t="s">
        <v>8</v>
      </c>
      <c r="B10">
        <v>0.187</v>
      </c>
      <c r="C10">
        <f>(8.5-8.278)/2</f>
        <v>0.11099999999999977</v>
      </c>
      <c r="F10">
        <v>0.14299999999999999</v>
      </c>
      <c r="K10">
        <f>1-C10/F10</f>
        <v>0.2237762237762253</v>
      </c>
      <c r="M10">
        <f>(3.1416/4*F10^2+H10*I10)/(B10*C10)</f>
        <v>0.77374594594594737</v>
      </c>
    </row>
    <row r="11" spans="1:13" x14ac:dyDescent="0.25">
      <c r="A11" t="s">
        <v>9</v>
      </c>
      <c r="B11">
        <v>0.192</v>
      </c>
      <c r="C11">
        <f>(8.502-8.276)/2</f>
        <v>0.11300000000000043</v>
      </c>
      <c r="F11">
        <v>0.13500000000000001</v>
      </c>
      <c r="K11">
        <f>1-C11/F11</f>
        <v>0.16296296296295976</v>
      </c>
      <c r="M11">
        <f>(3.1416/4*F11^2+H11*I11)/(B11*C11)</f>
        <v>0.65974903207964353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2020-06-26T18:42:08Z</dcterms:modified>
</cp:coreProperties>
</file>