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132" windowWidth="22020" windowHeight="10056"/>
  </bookViews>
  <sheets>
    <sheet name="Materials" sheetId="2" r:id="rId1"/>
    <sheet name="OpenPort Costs" sheetId="1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4" i="2"/>
  <c r="B7" i="1"/>
  <c r="B8"/>
  <c r="I8" s="1"/>
  <c r="F8" l="1"/>
  <c r="G8"/>
  <c r="J8"/>
  <c r="E8"/>
  <c r="H8"/>
</calcChain>
</file>

<file path=xl/sharedStrings.xml><?xml version="1.0" encoding="utf-8"?>
<sst xmlns="http://schemas.openxmlformats.org/spreadsheetml/2006/main" count="55" uniqueCount="50">
  <si>
    <t>Open Port Costs</t>
  </si>
  <si>
    <t>Baud Rate</t>
  </si>
  <si>
    <t>Bits/Byte</t>
  </si>
  <si>
    <t>Mission Duration (days)</t>
  </si>
  <si>
    <t>MB Included</t>
  </si>
  <si>
    <t>$/MB Extra</t>
  </si>
  <si>
    <t>Monthly Fee</t>
  </si>
  <si>
    <t>Total Bytes Req'd</t>
  </si>
  <si>
    <t>Bytes/Hour</t>
  </si>
  <si>
    <t>Network</t>
  </si>
  <si>
    <t>Ethernet Extender &amp; switch</t>
  </si>
  <si>
    <t>Controller</t>
  </si>
  <si>
    <t>USB Hub</t>
  </si>
  <si>
    <t>Buoy Accelerometer</t>
  </si>
  <si>
    <t>Sat phone pair</t>
  </si>
  <si>
    <t>Power supplies, conditioning, switching, etc</t>
  </si>
  <si>
    <t>Sensors</t>
  </si>
  <si>
    <t>Electronics</t>
  </si>
  <si>
    <t>Buoy GPS &amp; antenna</t>
  </si>
  <si>
    <t>Load cell signal conditioner</t>
  </si>
  <si>
    <t>2X Device Server</t>
  </si>
  <si>
    <t>Misc</t>
  </si>
  <si>
    <t>New PAR sensor</t>
  </si>
  <si>
    <t>New ADCP</t>
  </si>
  <si>
    <t>Drifter</t>
  </si>
  <si>
    <t>Bigger buoy</t>
  </si>
  <si>
    <t>Spares</t>
  </si>
  <si>
    <t>Radio beacon</t>
  </si>
  <si>
    <t>2 more battery housing</t>
  </si>
  <si>
    <t>Total</t>
  </si>
  <si>
    <t>ESP</t>
  </si>
  <si>
    <t>Batteries</t>
  </si>
  <si>
    <t>Brent</t>
  </si>
  <si>
    <t>Gene</t>
  </si>
  <si>
    <t>Scott</t>
  </si>
  <si>
    <t>All</t>
  </si>
  <si>
    <t>GPS</t>
  </si>
  <si>
    <t>E/M cable</t>
  </si>
  <si>
    <t>Accelerometer</t>
  </si>
  <si>
    <t>Air time</t>
  </si>
  <si>
    <t>Shipping</t>
  </si>
  <si>
    <t>Jim B.</t>
  </si>
  <si>
    <t>Van rental</t>
  </si>
  <si>
    <t>Trucking</t>
  </si>
  <si>
    <t>Paul C.</t>
  </si>
  <si>
    <t>Materials</t>
  </si>
  <si>
    <t>Labor (e.g. shop time)</t>
  </si>
  <si>
    <t>Notes</t>
  </si>
  <si>
    <t xml:space="preserve">   cable</t>
  </si>
  <si>
    <t xml:space="preserve">   terminations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</si>
</sst>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&quot;$&quot;#,##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B19" sqref="B19"/>
    </sheetView>
  </sheetViews>
  <sheetFormatPr defaultRowHeight="14.4"/>
  <cols>
    <col min="1" max="1" width="9.88671875" bestFit="1" customWidth="1"/>
    <col min="3" max="3" width="36.5546875" bestFit="1" customWidth="1"/>
    <col min="4" max="4" width="8.6640625" style="4" bestFit="1" customWidth="1"/>
    <col min="5" max="5" width="18.88671875" bestFit="1" customWidth="1"/>
  </cols>
  <sheetData>
    <row r="1" spans="1:6">
      <c r="D1" s="4" t="s">
        <v>45</v>
      </c>
      <c r="E1" t="s">
        <v>46</v>
      </c>
      <c r="F1" t="s">
        <v>47</v>
      </c>
    </row>
    <row r="2" spans="1:6">
      <c r="A2" t="s">
        <v>9</v>
      </c>
      <c r="B2" t="s">
        <v>32</v>
      </c>
    </row>
    <row r="3" spans="1:6">
      <c r="C3" t="s">
        <v>10</v>
      </c>
    </row>
    <row r="4" spans="1:6">
      <c r="C4" t="s">
        <v>11</v>
      </c>
    </row>
    <row r="5" spans="1:6">
      <c r="C5" t="s">
        <v>12</v>
      </c>
    </row>
    <row r="6" spans="1:6">
      <c r="C6" t="s">
        <v>20</v>
      </c>
    </row>
    <row r="7" spans="1:6">
      <c r="C7" t="s">
        <v>14</v>
      </c>
    </row>
    <row r="8" spans="1:6">
      <c r="C8" t="s">
        <v>39</v>
      </c>
    </row>
    <row r="10" spans="1:6">
      <c r="A10" t="s">
        <v>16</v>
      </c>
      <c r="B10" t="s">
        <v>33</v>
      </c>
    </row>
    <row r="11" spans="1:6">
      <c r="C11" t="s">
        <v>18</v>
      </c>
      <c r="D11" s="4">
        <v>300</v>
      </c>
    </row>
    <row r="12" spans="1:6">
      <c r="C12" t="s">
        <v>13</v>
      </c>
      <c r="D12" s="4">
        <v>2795</v>
      </c>
    </row>
    <row r="13" spans="1:6">
      <c r="C13" t="s">
        <v>19</v>
      </c>
      <c r="D13" s="4">
        <v>900</v>
      </c>
    </row>
    <row r="14" spans="1:6">
      <c r="C14" t="s">
        <v>22</v>
      </c>
      <c r="F14" t="s">
        <v>44</v>
      </c>
    </row>
    <row r="15" spans="1:6">
      <c r="C15" t="s">
        <v>23</v>
      </c>
      <c r="F15" t="s">
        <v>44</v>
      </c>
    </row>
    <row r="17" spans="1:4">
      <c r="A17" t="s">
        <v>17</v>
      </c>
      <c r="B17" t="s">
        <v>34</v>
      </c>
    </row>
    <row r="18" spans="1:4">
      <c r="C18" t="s">
        <v>15</v>
      </c>
    </row>
    <row r="19" spans="1:4">
      <c r="C19" t="s">
        <v>21</v>
      </c>
    </row>
    <row r="21" spans="1:4">
      <c r="A21" t="s">
        <v>24</v>
      </c>
      <c r="B21" t="s">
        <v>33</v>
      </c>
    </row>
    <row r="22" spans="1:4">
      <c r="C22" t="s">
        <v>25</v>
      </c>
      <c r="D22" s="4">
        <v>9500</v>
      </c>
    </row>
    <row r="23" spans="1:4">
      <c r="C23" t="s">
        <v>27</v>
      </c>
      <c r="D23" s="4">
        <v>450</v>
      </c>
    </row>
    <row r="24" spans="1:4">
      <c r="C24" t="s">
        <v>28</v>
      </c>
      <c r="D24" s="4">
        <v>5000</v>
      </c>
    </row>
    <row r="26" spans="1:4">
      <c r="A26" t="s">
        <v>30</v>
      </c>
      <c r="B26" t="s">
        <v>34</v>
      </c>
    </row>
    <row r="27" spans="1:4">
      <c r="C27" t="s">
        <v>31</v>
      </c>
    </row>
    <row r="28" spans="1:4">
      <c r="C28" t="s">
        <v>37</v>
      </c>
    </row>
    <row r="29" spans="1:4">
      <c r="C29" t="s">
        <v>48</v>
      </c>
      <c r="D29" s="4">
        <v>750</v>
      </c>
    </row>
    <row r="30" spans="1:4">
      <c r="C30" t="s">
        <v>49</v>
      </c>
    </row>
    <row r="32" spans="1:4">
      <c r="A32" t="s">
        <v>40</v>
      </c>
      <c r="B32" t="s">
        <v>41</v>
      </c>
    </row>
    <row r="33" spans="1:4">
      <c r="C33" t="s">
        <v>42</v>
      </c>
    </row>
    <row r="34" spans="1:4">
      <c r="C34" t="s">
        <v>43</v>
      </c>
    </row>
    <row r="35" spans="1:4">
      <c r="C35" t="s">
        <v>40</v>
      </c>
    </row>
    <row r="37" spans="1:4">
      <c r="A37" t="s">
        <v>26</v>
      </c>
      <c r="B37" t="s">
        <v>35</v>
      </c>
    </row>
    <row r="38" spans="1:4">
      <c r="C38" t="s">
        <v>36</v>
      </c>
      <c r="D38" s="4">
        <v>300</v>
      </c>
    </row>
    <row r="39" spans="1:4">
      <c r="C39" t="s">
        <v>38</v>
      </c>
      <c r="D39" s="4">
        <v>2795</v>
      </c>
    </row>
    <row r="40" spans="1:4">
      <c r="C40" t="s">
        <v>37</v>
      </c>
    </row>
    <row r="44" spans="1:4">
      <c r="C44" t="s">
        <v>29</v>
      </c>
      <c r="D44" s="4">
        <f>SUM(D3:D43)</f>
        <v>22790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25" sqref="B25"/>
    </sheetView>
  </sheetViews>
  <sheetFormatPr defaultRowHeight="14.4"/>
  <cols>
    <col min="1" max="1" width="20.21875" bestFit="1" customWidth="1"/>
    <col min="2" max="2" width="13.5546875" bestFit="1" customWidth="1"/>
    <col min="4" max="4" width="11.109375" bestFit="1" customWidth="1"/>
    <col min="5" max="5" width="16" bestFit="1" customWidth="1"/>
    <col min="6" max="10" width="9" bestFit="1" customWidth="1"/>
  </cols>
  <sheetData>
    <row r="1" spans="1:10">
      <c r="A1" t="s">
        <v>0</v>
      </c>
    </row>
    <row r="3" spans="1:10">
      <c r="A3" t="s">
        <v>1</v>
      </c>
      <c r="B3">
        <v>4800</v>
      </c>
      <c r="D3" t="s">
        <v>4</v>
      </c>
      <c r="E3">
        <v>150</v>
      </c>
      <c r="F3">
        <v>100</v>
      </c>
      <c r="G3">
        <v>50</v>
      </c>
      <c r="H3">
        <v>25</v>
      </c>
      <c r="I3">
        <v>10</v>
      </c>
      <c r="J3">
        <v>0</v>
      </c>
    </row>
    <row r="4" spans="1:10">
      <c r="A4" t="s">
        <v>2</v>
      </c>
      <c r="B4">
        <v>10</v>
      </c>
      <c r="D4" t="s">
        <v>5</v>
      </c>
      <c r="E4" s="2">
        <v>7.02</v>
      </c>
      <c r="F4" s="2">
        <v>8.77</v>
      </c>
      <c r="G4" s="2">
        <v>12.28</v>
      </c>
      <c r="H4" s="2">
        <v>14.04</v>
      </c>
      <c r="I4" s="2">
        <v>15.18</v>
      </c>
      <c r="J4" s="2">
        <v>20.95</v>
      </c>
    </row>
    <row r="5" spans="1:10">
      <c r="A5" t="s">
        <v>3</v>
      </c>
      <c r="B5">
        <v>10</v>
      </c>
      <c r="D5" t="s">
        <v>6</v>
      </c>
      <c r="E5" s="2">
        <v>1053</v>
      </c>
      <c r="F5" s="2">
        <v>877</v>
      </c>
      <c r="G5" s="2">
        <v>614</v>
      </c>
      <c r="H5" s="2">
        <v>351</v>
      </c>
      <c r="I5" s="2">
        <v>158</v>
      </c>
      <c r="J5" s="2">
        <v>43.85</v>
      </c>
    </row>
    <row r="7" spans="1:10">
      <c r="A7" t="s">
        <v>8</v>
      </c>
      <c r="B7" s="3">
        <f>+(B3/B4)*3600</f>
        <v>1728000</v>
      </c>
    </row>
    <row r="8" spans="1:10">
      <c r="A8" t="s">
        <v>7</v>
      </c>
      <c r="B8" s="1">
        <f>+(B3/B4)*3600*24*B5</f>
        <v>414720000</v>
      </c>
      <c r="E8" s="2">
        <f>+(($B$8/10^6)-E3)*E4</f>
        <v>1858.3344000000002</v>
      </c>
      <c r="F8" s="2">
        <f t="shared" ref="F8:J8" si="0">+(($B$8/10^6)-F3)*F4</f>
        <v>2760.0944</v>
      </c>
      <c r="G8" s="2">
        <f t="shared" si="0"/>
        <v>4478.7615999999998</v>
      </c>
      <c r="H8" s="2">
        <f t="shared" si="0"/>
        <v>5471.6688000000004</v>
      </c>
      <c r="I8" s="2">
        <f t="shared" si="0"/>
        <v>6143.6496000000006</v>
      </c>
      <c r="J8" s="2">
        <f t="shared" si="0"/>
        <v>8688.384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Materials</vt:lpstr>
      <vt:lpstr>OpenPort Costs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2010-12-14T22:47:58Z</dcterms:created>
  <dcterms:modified xsi:type="dcterms:W3CDTF">2011-04-05T20:07:20Z</dcterms:modified>
</cp:coreProperties>
</file>