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tt\Dropbox\SPIRIT II Documentation\Fluidics Board\Current FB\BOM\"/>
    </mc:Choice>
  </mc:AlternateContent>
  <bookViews>
    <workbookView minimized="1" xWindow="-375" yWindow="570" windowWidth="9525" windowHeight="11805" tabRatio="388"/>
  </bookViews>
  <sheets>
    <sheet name="Sheet1" sheetId="1" r:id="rId1"/>
  </sheets>
  <calcPr calcId="162913"/>
  <fileRecoveryPr repairLoad="1"/>
</workbook>
</file>

<file path=xl/calcChain.xml><?xml version="1.0" encoding="utf-8"?>
<calcChain xmlns="http://schemas.openxmlformats.org/spreadsheetml/2006/main">
  <c r="E97" i="1" l="1"/>
  <c r="E95" i="1"/>
  <c r="E94" i="1"/>
  <c r="B91" i="1" l="1"/>
  <c r="E93" i="1" s="1"/>
  <c r="E96" i="1"/>
</calcChain>
</file>

<file path=xl/sharedStrings.xml><?xml version="1.0" encoding="utf-8"?>
<sst xmlns="http://schemas.openxmlformats.org/spreadsheetml/2006/main" count="680" uniqueCount="417">
  <si>
    <t>HC49/S</t>
  </si>
  <si>
    <t>ECS-60-32-4X</t>
  </si>
  <si>
    <t>X1053-ND</t>
  </si>
  <si>
    <t>Total Placements</t>
  </si>
  <si>
    <t>Unique Parts</t>
  </si>
  <si>
    <t>SMT Placements</t>
  </si>
  <si>
    <t>Fine Pitch Placements</t>
  </si>
  <si>
    <t>P10.0KCCT-ND</t>
  </si>
  <si>
    <t>R9, R44, R48, R49, R50, R78, R82, R101, R102, R104, R105, R107, R108, R110, R111, R113, R114, R116, R117, R119, R120, R122, R123</t>
  </si>
  <si>
    <t>4.7K</t>
  </si>
  <si>
    <t>P4.70KCCT-ND</t>
  </si>
  <si>
    <t>R11</t>
  </si>
  <si>
    <t>27.0K</t>
  </si>
  <si>
    <t>P27.0KCCT-ND</t>
  </si>
  <si>
    <t>20.0K</t>
  </si>
  <si>
    <t>P20.0KCCT-ND</t>
  </si>
  <si>
    <t>R14, R42, R58, R83, R89, R92</t>
  </si>
  <si>
    <t>100K</t>
  </si>
  <si>
    <t>P100KCCT-ND</t>
  </si>
  <si>
    <t>R18, R46, R17</t>
  </si>
  <si>
    <t>1.0M</t>
  </si>
  <si>
    <t>P1.00MCCT-ND</t>
  </si>
  <si>
    <t>R21</t>
  </si>
  <si>
    <t>THRU</t>
  </si>
  <si>
    <t>0.1_Ohm</t>
  </si>
  <si>
    <t>RSA-.10RCT-ND</t>
  </si>
  <si>
    <t>R30</t>
  </si>
  <si>
    <t>0.025 Ohm</t>
  </si>
  <si>
    <t>604HR025E-ND</t>
  </si>
  <si>
    <t>R81</t>
  </si>
  <si>
    <t>R31</t>
  </si>
  <si>
    <t>THERMISTOR-2,5</t>
  </si>
  <si>
    <t>RS-2,5</t>
  </si>
  <si>
    <t>10K@25C</t>
  </si>
  <si>
    <t>DNS - TEC calibration</t>
  </si>
  <si>
    <t>R32</t>
  </si>
  <si>
    <t>49.9_Ohm</t>
  </si>
  <si>
    <t>P49.9CCT-ND</t>
  </si>
  <si>
    <t>R33, R34, R52, R53, R55</t>
  </si>
  <si>
    <t>Potentiometer</t>
  </si>
  <si>
    <t>0_Ohm</t>
  </si>
  <si>
    <t>P0.0ACT-ND</t>
  </si>
  <si>
    <t>R38</t>
  </si>
  <si>
    <t>1 Ohm</t>
  </si>
  <si>
    <t>P1.0DTR-ND</t>
  </si>
  <si>
    <t>R40</t>
  </si>
  <si>
    <t>OMIT</t>
  </si>
  <si>
    <t>R43, R61, R62, R63, R64,R65,  R66</t>
  </si>
  <si>
    <t>OPTIONAL</t>
  </si>
  <si>
    <t>R45</t>
  </si>
  <si>
    <t>RSA-1.0RCT-ND</t>
  </si>
  <si>
    <t>R51</t>
  </si>
  <si>
    <t>R57</t>
  </si>
  <si>
    <t>47K</t>
  </si>
  <si>
    <t>P47.5KCCT-ND</t>
  </si>
  <si>
    <t>R56,R60</t>
  </si>
  <si>
    <t>10M</t>
  </si>
  <si>
    <t>311-10.0MCRCT-ND</t>
  </si>
  <si>
    <t>R77, R86, R88, R91</t>
  </si>
  <si>
    <t>1k</t>
  </si>
  <si>
    <t>P1.00KCCT-ND</t>
  </si>
  <si>
    <t>R80</t>
  </si>
  <si>
    <t>30K</t>
  </si>
  <si>
    <t>P30.0KCCT-ND</t>
  </si>
  <si>
    <t>R84, R85</t>
  </si>
  <si>
    <t>R87, R90</t>
  </si>
  <si>
    <t>GAIN</t>
  </si>
  <si>
    <t>R94</t>
  </si>
  <si>
    <t>2.2k</t>
  </si>
  <si>
    <t>P2.21KCCT-ND</t>
  </si>
  <si>
    <t>R124</t>
  </si>
  <si>
    <t>100 Ohm</t>
  </si>
  <si>
    <t>P100CCT-ND</t>
  </si>
  <si>
    <t>27_Ohm</t>
  </si>
  <si>
    <t>P27.0CCT-ND</t>
  </si>
  <si>
    <t>U1</t>
  </si>
  <si>
    <t>TQFP80</t>
  </si>
  <si>
    <t>Fine Pitch</t>
  </si>
  <si>
    <t>U2</t>
  </si>
  <si>
    <t>USB FIFO ( USB - Parallel )</t>
  </si>
  <si>
    <t>LQFP-32</t>
  </si>
  <si>
    <t>FT245BM</t>
  </si>
  <si>
    <t>ftdichip</t>
  </si>
  <si>
    <t>U3</t>
  </si>
  <si>
    <t>TSSOP28</t>
  </si>
  <si>
    <t>AD7490</t>
  </si>
  <si>
    <t>AD7490BRUZ-ND</t>
  </si>
  <si>
    <t>U4</t>
  </si>
  <si>
    <t>TSSOP16</t>
  </si>
  <si>
    <t>AD7398</t>
  </si>
  <si>
    <t>AD7398BRUZ-ND</t>
  </si>
  <si>
    <t>U5</t>
  </si>
  <si>
    <t>SO16</t>
  </si>
  <si>
    <t>MAX202</t>
  </si>
  <si>
    <t>MAX202CSE+-ND</t>
  </si>
  <si>
    <t>LM3480</t>
  </si>
  <si>
    <t>ZMR500FCT-ND</t>
  </si>
  <si>
    <t>ZMR330FCT</t>
  </si>
  <si>
    <t>IC8, IC15, IC16</t>
  </si>
  <si>
    <t>INA141</t>
  </si>
  <si>
    <t>INA141UA-ND</t>
  </si>
  <si>
    <t>IC11, IC12</t>
  </si>
  <si>
    <t>IRF7389</t>
  </si>
  <si>
    <t>IRF7389PBFCT-ND</t>
  </si>
  <si>
    <t>IC13</t>
  </si>
  <si>
    <t>SO8</t>
  </si>
  <si>
    <t>AD780</t>
  </si>
  <si>
    <t>analog devices</t>
  </si>
  <si>
    <t>AD780BRZ-ND</t>
  </si>
  <si>
    <t>IC14</t>
  </si>
  <si>
    <t>ICL7660</t>
  </si>
  <si>
    <t>ICL7660CSA+-ND</t>
  </si>
  <si>
    <t>IC17</t>
  </si>
  <si>
    <t>93-C46ASN</t>
  </si>
  <si>
    <t>DNS</t>
  </si>
  <si>
    <t xml:space="preserve"> J2, J4</t>
  </si>
  <si>
    <t>1X3 jumper</t>
  </si>
  <si>
    <t>1X3</t>
  </si>
  <si>
    <t xml:space="preserve"> J3, J6, J5</t>
  </si>
  <si>
    <t>IDC3</t>
  </si>
  <si>
    <t>J10</t>
  </si>
  <si>
    <t>CONN HEADER 5POS R/A</t>
  </si>
  <si>
    <t>1X5</t>
  </si>
  <si>
    <t>WM4303-ND</t>
  </si>
  <si>
    <t>L1</t>
  </si>
  <si>
    <t>150uH_2A</t>
  </si>
  <si>
    <t>M8811-ND</t>
  </si>
  <si>
    <t>L2</t>
  </si>
  <si>
    <t>33uH_2A</t>
  </si>
  <si>
    <t>M8814-ND</t>
  </si>
  <si>
    <t>L3</t>
  </si>
  <si>
    <t>53uH_1.8A</t>
  </si>
  <si>
    <t>LED</t>
  </si>
  <si>
    <t>1X2</t>
  </si>
  <si>
    <t>P1, P3</t>
  </si>
  <si>
    <t>IDC60</t>
  </si>
  <si>
    <t>P2</t>
  </si>
  <si>
    <t>PN61729</t>
  </si>
  <si>
    <t>con-berg</t>
  </si>
  <si>
    <t>USB_B</t>
  </si>
  <si>
    <t>BERG</t>
  </si>
  <si>
    <t>TO-262</t>
  </si>
  <si>
    <t>Q5</t>
  </si>
  <si>
    <t>MOSFET P-CH 55V 74A</t>
  </si>
  <si>
    <t>IRF4905L</t>
  </si>
  <si>
    <t>Q6, Q8, Q9, Q10, Q11, Q14, Q15, Q18, Q19, Q22, Q23, Q26, Q27, Q30, Q31, Q34, Q35,  Q38, Q39, Q43</t>
  </si>
  <si>
    <t>SOT-23</t>
  </si>
  <si>
    <t>BSS138</t>
  </si>
  <si>
    <t>BSS138CT-ND</t>
  </si>
  <si>
    <t>Q7</t>
  </si>
  <si>
    <t>FMMT491</t>
  </si>
  <si>
    <t>FMMT491ACT-ND</t>
  </si>
  <si>
    <t>Q12, Q13, Q16, Q17, Q20, Q21, Q24, Q25, Q28, Q29, Q32, Q33, Q36, Q37, Q40, Q41,</t>
  </si>
  <si>
    <t>IRLML6402</t>
  </si>
  <si>
    <t>IRLML6402PBFCT-ND</t>
  </si>
  <si>
    <t>Q42, Q44</t>
  </si>
  <si>
    <t>BSS84</t>
  </si>
  <si>
    <t>BSS84CT-ND</t>
  </si>
  <si>
    <t>Resistor</t>
  </si>
  <si>
    <t>R0805</t>
  </si>
  <si>
    <t>470_Ohm</t>
  </si>
  <si>
    <t>P475CCT-ND</t>
  </si>
  <si>
    <t>3K</t>
  </si>
  <si>
    <t>P3.0KCCT-ND</t>
  </si>
  <si>
    <t>R5</t>
  </si>
  <si>
    <t>380_Ohm</t>
  </si>
  <si>
    <t>P383CCT-ND</t>
  </si>
  <si>
    <t>R6</t>
  </si>
  <si>
    <t>11K</t>
  </si>
  <si>
    <t>P11.0KCCT-ND</t>
  </si>
  <si>
    <t>10K</t>
  </si>
  <si>
    <t>SPR Power (Fluidics) Board BOM_Part #'s Added 09_2011</t>
  </si>
  <si>
    <t>Item #</t>
  </si>
  <si>
    <t>Qty</t>
  </si>
  <si>
    <t>Ref Des</t>
  </si>
  <si>
    <t>Description</t>
  </si>
  <si>
    <t>Package</t>
  </si>
  <si>
    <t>Type</t>
  </si>
  <si>
    <t>Value</t>
  </si>
  <si>
    <t>Source</t>
  </si>
  <si>
    <t>SMD</t>
  </si>
  <si>
    <t>0.1uF</t>
  </si>
  <si>
    <t>478-3351-1-ND</t>
  </si>
  <si>
    <t>C2, C4, C5, C58</t>
  </si>
  <si>
    <t>ES-5</t>
  </si>
  <si>
    <t>THRU-HOLE</t>
  </si>
  <si>
    <t>100uF</t>
  </si>
  <si>
    <t>P970-ND</t>
  </si>
  <si>
    <t>C3</t>
  </si>
  <si>
    <t>0.018uF</t>
  </si>
  <si>
    <t>478-1386-1-ND</t>
  </si>
  <si>
    <t>10uF</t>
  </si>
  <si>
    <t>478-1673-1-ND</t>
  </si>
  <si>
    <t>C12, C18</t>
  </si>
  <si>
    <t>220uF</t>
  </si>
  <si>
    <t>P964-ND</t>
  </si>
  <si>
    <t>C200</t>
  </si>
  <si>
    <t>.47uF</t>
  </si>
  <si>
    <t>3017PH-ND</t>
  </si>
  <si>
    <t>C23, C24</t>
  </si>
  <si>
    <t>C100P</t>
  </si>
  <si>
    <t>478-1839-ND</t>
  </si>
  <si>
    <t>C37, C38, C45, C46</t>
  </si>
  <si>
    <t>22pF</t>
  </si>
  <si>
    <t>490-1591-1-ND</t>
  </si>
  <si>
    <t>C47</t>
  </si>
  <si>
    <t>33nF</t>
  </si>
  <si>
    <t>399-1165-1-ND</t>
  </si>
  <si>
    <t>D1</t>
  </si>
  <si>
    <t>c4111-15</t>
  </si>
  <si>
    <t>IR90SQ035</t>
  </si>
  <si>
    <t>Digikey</t>
  </si>
  <si>
    <t>90SQ035-ND</t>
  </si>
  <si>
    <t>D2</t>
  </si>
  <si>
    <t>ES2D</t>
  </si>
  <si>
    <t>MBRS340</t>
  </si>
  <si>
    <t>641-1121-1-ND</t>
  </si>
  <si>
    <t>D3, D4, D5, D6, D7, D8, D9, D10, D11, D12, D13, D14, D15, D16, D17, D18, D19, D20, D21, D22, D23, D24, D25, D26, D27, D28, D29, D30, D31, D32, D33, D34</t>
  </si>
  <si>
    <t>SOD123</t>
  </si>
  <si>
    <t>1N5819HW</t>
  </si>
  <si>
    <t>1N5819HW-FDICT-ND</t>
  </si>
  <si>
    <t>F1</t>
  </si>
  <si>
    <t>ferrite</t>
  </si>
  <si>
    <t>IC1</t>
  </si>
  <si>
    <t>8-SOIC</t>
  </si>
  <si>
    <t>MAX1771ESA</t>
  </si>
  <si>
    <t>MAX1771ESA+-ND</t>
  </si>
  <si>
    <t>IC2</t>
  </si>
  <si>
    <t>8-DIP</t>
  </si>
  <si>
    <t>LM2672-5</t>
  </si>
  <si>
    <t>IC3</t>
  </si>
  <si>
    <t>SOT23</t>
  </si>
  <si>
    <t>ZXCT1009</t>
  </si>
  <si>
    <t>ZXCT1009FCT-ND</t>
  </si>
  <si>
    <t>IC4</t>
  </si>
  <si>
    <t>SO-14</t>
  </si>
  <si>
    <t>LT1802</t>
  </si>
  <si>
    <t>LT1802CS#PBF</t>
  </si>
  <si>
    <t>IC5</t>
  </si>
  <si>
    <t>SO14</t>
  </si>
  <si>
    <t>74HC14</t>
  </si>
  <si>
    <t>497-1778-1-ND</t>
  </si>
  <si>
    <t>IC6</t>
  </si>
  <si>
    <t>SO-8</t>
  </si>
  <si>
    <t>MAX409</t>
  </si>
  <si>
    <t>IC7, IC9, IC10, U6</t>
  </si>
  <si>
    <t>TLC2254</t>
  </si>
  <si>
    <t>296-1301-5-ND</t>
  </si>
  <si>
    <t>MAX409BCSA+-ND</t>
  </si>
  <si>
    <t>IRF4905LPBF-ND</t>
  </si>
  <si>
    <t>Will Populate By Hand</t>
  </si>
  <si>
    <t>use:   M8805-ND, Will Populate By Hand</t>
  </si>
  <si>
    <t>Dist Part #</t>
  </si>
  <si>
    <t>08055C104MAT2A</t>
  </si>
  <si>
    <t>CAP CER 0.1UF 50V 20% X7R 0805</t>
  </si>
  <si>
    <t>ECE-A1CKS101</t>
  </si>
  <si>
    <t>CAP ALUM 100UF 16V 20% RADIAL</t>
  </si>
  <si>
    <t>08055C183KAT2A</t>
  </si>
  <si>
    <t>CAP CER 0.018UF 50V 10% X7R 0805</t>
  </si>
  <si>
    <t>TAJB106K016RNJ</t>
  </si>
  <si>
    <t>CAP TANT 10UF 16V 10% 1210</t>
  </si>
  <si>
    <t>ECE-A1AKS221</t>
  </si>
  <si>
    <t>CAP ALUM 220UF 10V 20% RADIAL</t>
  </si>
  <si>
    <t>BFC237012474</t>
  </si>
  <si>
    <t>CAP .47UF 63V METAL FILM BOX</t>
  </si>
  <si>
    <t>TAP106K016SCS</t>
  </si>
  <si>
    <t>CAP TANT 10UF 16V 10% RADIAL</t>
  </si>
  <si>
    <t>GRM2195C2A220JZ01D</t>
  </si>
  <si>
    <t>CAP CER 22PF 100V 5% C0G 0805</t>
  </si>
  <si>
    <t>C0805C333K5RACTU</t>
  </si>
  <si>
    <t>CAP 33000PF 50V CERAMIC X7R 0805</t>
  </si>
  <si>
    <t>90SQ035</t>
  </si>
  <si>
    <t>DIODE SCHOTTKY 35V 9A DO-204AR</t>
  </si>
  <si>
    <t>CDBC340-G</t>
  </si>
  <si>
    <t>DIODE SCHOTTKY 3A 40V DO-214AB</t>
  </si>
  <si>
    <t>1N5819HW-7-F</t>
  </si>
  <si>
    <t>DIODE SCHOTTKY 40V 1A SOD123</t>
  </si>
  <si>
    <t>MFG Part #</t>
  </si>
  <si>
    <t>0.47 uF; *1uF may be indicated on schematic</t>
  </si>
  <si>
    <t>MAX1771ESA+</t>
  </si>
  <si>
    <t>IC DC/DC CTRLR STEP-UP HE 8-SOIC</t>
  </si>
  <si>
    <t>LM2672N-5.0/NOPB</t>
  </si>
  <si>
    <t>IC REG SIMPLE SWITCHER 8-DIP</t>
  </si>
  <si>
    <t>ZXCT1009FTA</t>
  </si>
  <si>
    <t>IC CURRENT MONITOR 1% SOT23-3</t>
  </si>
  <si>
    <t>LT1802CS#PBF-ND</t>
  </si>
  <si>
    <t>IC PREC OPAMP R-R QUAD LP 14SOIC</t>
  </si>
  <si>
    <t>M74HC14RM13TR</t>
  </si>
  <si>
    <t>IC HEX INVERTER 14-SOIC</t>
  </si>
  <si>
    <t>MAX409BCSA+</t>
  </si>
  <si>
    <t>IC OPAMP PREC SINGLE 1.2UA 8SOIC</t>
  </si>
  <si>
    <t>TLC2254ID</t>
  </si>
  <si>
    <t>IC OPAMP GP R-R 210KHZ 14SOIC</t>
  </si>
  <si>
    <t>INA141UA</t>
  </si>
  <si>
    <t>IC OPAMP INSTR 1MHZ SGL 8SOIC</t>
  </si>
  <si>
    <t>IRF7389TRPBF</t>
  </si>
  <si>
    <t>HEX/MOS N/P-CHAN DUAL 30V 8SOIC</t>
  </si>
  <si>
    <t>AD780BRZ</t>
  </si>
  <si>
    <t>IC PREC V-REF 2.5V/3.0V 8-SOIC</t>
  </si>
  <si>
    <t>ICL7660CSA+</t>
  </si>
  <si>
    <t>IC MULTI CONFIG 20MA 8SOIC</t>
  </si>
  <si>
    <t>IRL3103LPBF</t>
  </si>
  <si>
    <t>MOSFET N-CH 30V 64A TO-262</t>
  </si>
  <si>
    <t>IRF4905LPBF</t>
  </si>
  <si>
    <t>MOSFET N-CH 50V 220MA SOT-23</t>
  </si>
  <si>
    <t>FMMT491ATA</t>
  </si>
  <si>
    <t>TRANS HP NPN 40V 1000MA SOT23-3</t>
  </si>
  <si>
    <t>IRLML6402TRPBF</t>
  </si>
  <si>
    <t>MOSFET P-CH 20V 3.7A SOT-23</t>
  </si>
  <si>
    <t>MOSFET P-CH 50V 130MA SOT-23</t>
  </si>
  <si>
    <t>ERJ-6ENF4750V</t>
  </si>
  <si>
    <t>RES 475 OHM 1/8W 1% 0805 SMD</t>
  </si>
  <si>
    <t>ERJ-6ENF3001V</t>
  </si>
  <si>
    <t>RES 3.0K OHM 1/8W 1% 0805 SMD</t>
  </si>
  <si>
    <t>ERJ-6ENF3830V</t>
  </si>
  <si>
    <t>RES 383 OHM 1/8W 1% 0805 SMD</t>
  </si>
  <si>
    <t>ERJ-6ENF1102V</t>
  </si>
  <si>
    <t>RES 11.0K OHM 1/8W 1% 0805 SMD</t>
  </si>
  <si>
    <t>ERJ-6ENF1002V</t>
  </si>
  <si>
    <t>RES 10.0K OHM 1/8W 1% 0805 SMD</t>
  </si>
  <si>
    <t>ERJ-6ENF4701V</t>
  </si>
  <si>
    <t>RES 4.70K OHM 1/8W 1% 0805 SMD</t>
  </si>
  <si>
    <t>ERJ-6ENF2702V</t>
  </si>
  <si>
    <t>RES 27.0K OHM 1/8W 1% 0805 SMD</t>
  </si>
  <si>
    <t>ERJ-6ENF2002V</t>
  </si>
  <si>
    <t>RES 20.0K OHM 1/8W 1% 0805 SMD</t>
  </si>
  <si>
    <t>ERJ-6ENF1003V</t>
  </si>
  <si>
    <t>RES 100K OHM 1/8W 1% 0805 SMD</t>
  </si>
  <si>
    <t>ERJ-6ENF1004V</t>
  </si>
  <si>
    <t>RES 1.00M OHM 1/8W 1% 0805 SMD</t>
  </si>
  <si>
    <t>RS01AR1000FE70</t>
  </si>
  <si>
    <t>RES .10 OHM 1W 1% WW AXIAL</t>
  </si>
  <si>
    <t>604HR025E</t>
  </si>
  <si>
    <t>RES CURRENT SENSE .025 OHM 3/8W</t>
  </si>
  <si>
    <t>ERJ-6ENF49R9V</t>
  </si>
  <si>
    <t>RES 49.9 OHM 1/8W 1% 0805 SMD</t>
  </si>
  <si>
    <t>TRIMMER 10K OHM 0.25W TH</t>
  </si>
  <si>
    <t>ERJ-6GEY0R00V</t>
  </si>
  <si>
    <t>RES 0.0 OHM 1/8W 0805 SMD</t>
  </si>
  <si>
    <t>ERJ-6RQF1R0V</t>
  </si>
  <si>
    <t>RES 1.0 OHM 1/8W 1% 0805 SMD</t>
  </si>
  <si>
    <t>RS01A1R000FE70</t>
  </si>
  <si>
    <t>RES 1.0 OHM 1W 1% WW AXIAL</t>
  </si>
  <si>
    <t>ERJ-6ENF4752V</t>
  </si>
  <si>
    <t>RES 47.5K OHM 1/8W 1% 0805 SMD</t>
  </si>
  <si>
    <t>RC0805FR-0710ML</t>
  </si>
  <si>
    <t>RES 10.0M OHM 1/8W 1% 0805 SMD</t>
  </si>
  <si>
    <t>ERJ-6ENF1001V</t>
  </si>
  <si>
    <t>RES 1.00K OHM 1/8W 1% 0805 SMD</t>
  </si>
  <si>
    <t>ERJ-6ENF3002V</t>
  </si>
  <si>
    <t>RES 30.0K OHM 1/8W 1% 0805 SMD</t>
  </si>
  <si>
    <t>ERJ-6ENF2211V</t>
  </si>
  <si>
    <t>RES 2.21K OHM 1/8W 1% 0805 SMD</t>
  </si>
  <si>
    <t>ERJ-6ENF1000V</t>
  </si>
  <si>
    <t>RES 100 OHM 1/8W 1% 0805 SMD</t>
  </si>
  <si>
    <t>ERJ-6ENF27R0V</t>
  </si>
  <si>
    <t>RES 27.0 OHM 1/8W 1% 0805 SMD</t>
  </si>
  <si>
    <t>IC MCU FLASH 64KX16 EE 80TQFP</t>
  </si>
  <si>
    <t>AD7490BRUZ</t>
  </si>
  <si>
    <t>IC ADC 12BIT 16CH 1MSPS 28TSSOP</t>
  </si>
  <si>
    <t>AD7398BRUZ</t>
  </si>
  <si>
    <t>IC DAC 12BIT QUAD SRL-IN 16TSSOP</t>
  </si>
  <si>
    <t>MAX202CSE+</t>
  </si>
  <si>
    <t>IC TRANSCEIVER RS232 5V 16-SOIC</t>
  </si>
  <si>
    <t>ZMR500FTA</t>
  </si>
  <si>
    <t>IC VREG MINI 5V 50MA SOT23</t>
  </si>
  <si>
    <t>ZMR330FTA</t>
  </si>
  <si>
    <t>IC REG VOLT 3.3V 50MA SOT23</t>
  </si>
  <si>
    <t>CRYSTAL 6.000 MHZ 32PF 49US</t>
  </si>
  <si>
    <t>Q1, Q2, Q3</t>
  </si>
  <si>
    <t>Q4</t>
  </si>
  <si>
    <t>VR1</t>
  </si>
  <si>
    <t>R1, R10, R15,  R19, R28, R79</t>
  </si>
  <si>
    <t>PIC18F8722-I/PT-ND</t>
  </si>
  <si>
    <t>PIC18F8722</t>
  </si>
  <si>
    <t>XT1</t>
  </si>
  <si>
    <t xml:space="preserve"> XT2</t>
  </si>
  <si>
    <t>C48</t>
  </si>
  <si>
    <t>C45, C46</t>
  </si>
  <si>
    <t>R93</t>
  </si>
  <si>
    <t>R86</t>
  </si>
  <si>
    <t>R0</t>
  </si>
  <si>
    <t>R125</t>
  </si>
  <si>
    <t>R12, R13, R20, R22, R23, R24, R25, R26, R27, R35, R36, R59, R100, R103, R106, R109, R112, R115, R118, R121, R130, R131</t>
  </si>
  <si>
    <t>R126, R127</t>
  </si>
  <si>
    <t>C8</t>
  </si>
  <si>
    <t>C1, C6, C7, C11, C14, C20, C21, C22, C25, C26, C28, C39, C48, C49, C50, C51, C53, C54, C55, C56, C57, C59, C60, C61, C62, C63, C64</t>
  </si>
  <si>
    <t>C9, C10, C15, C16, C17, C52, C40, C41, C42, C43, C44</t>
  </si>
  <si>
    <t>R16 changed, C29-36 added to remove power saving feature on valve switches</t>
  </si>
  <si>
    <t>TE2167-ND</t>
  </si>
  <si>
    <t>Samtec#SSQ-130-23-G-D</t>
  </si>
  <si>
    <t>Digikey #S7133-ND</t>
  </si>
  <si>
    <t>VR3</t>
  </si>
  <si>
    <t>VR2</t>
  </si>
  <si>
    <t>MIC5203-3.6YM5 TR</t>
  </si>
  <si>
    <t>SOT23-5</t>
  </si>
  <si>
    <t>576-2730-1-ND</t>
  </si>
  <si>
    <t xml:space="preserve">3.6V </t>
  </si>
  <si>
    <t>IC REG VOLT 3.6V 80MA SOT23-5</t>
  </si>
  <si>
    <t>VR3 is 5 V on schematic</t>
  </si>
  <si>
    <t>ZMR330FCT-ND</t>
  </si>
  <si>
    <t xml:space="preserve">Thru-Hole </t>
  </si>
  <si>
    <t>Have Supply, Obsolete. Check if necessary and populate by hand</t>
  </si>
  <si>
    <t>IRL2703PBF</t>
  </si>
  <si>
    <t>IRL2703PBF-ND</t>
  </si>
  <si>
    <t>Replaced IRL3103LPBF per Peter's suggestion</t>
  </si>
  <si>
    <t>IRL2703</t>
  </si>
  <si>
    <t>LM2672N-5.0/NOPB-ND</t>
  </si>
  <si>
    <t>R37, R16, C29, C30, C31, C32, C33, C34, C35, C36</t>
  </si>
  <si>
    <t>3266Y-1-103LF-ND</t>
  </si>
  <si>
    <t>3266Y-1-103LF</t>
  </si>
  <si>
    <t>Obsolete, replaced</t>
  </si>
  <si>
    <t>C13, C27, C19</t>
  </si>
  <si>
    <t>2x30 male/female Header, 1 Samtec with long pins</t>
  </si>
  <si>
    <t xml:space="preserve">Add Polarity to Silkscreen for next build for C40-C44, Removed C29-36 to eliminate power saving feature on valve switches, add correct footprint for </t>
  </si>
  <si>
    <t>*Need Polarity indicated before next build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</si>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</sst>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indexed="48"/>
      </patternFill>
    </fill>
    <fill>
      <patternFill patternType="solid">
        <fgColor theme="5" tint="-0.249977111117893"/>
        <bgColor indexed="53"/>
      </patternFill>
    </fill>
    <fill>
      <patternFill patternType="solid">
        <fgColor theme="5" tint="-0.24997711111789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2" fillId="0" borderId="0" xfId="1" applyFont="1" applyBorder="1"/>
    <xf numFmtId="0" fontId="4" fillId="0" borderId="0" xfId="1" applyBorder="1"/>
    <xf numFmtId="49" fontId="0" fillId="0" borderId="0" xfId="1" applyNumberFormat="1" applyFont="1" applyBorder="1" applyAlignment="1">
      <alignment wrapText="1"/>
    </xf>
    <xf numFmtId="0" fontId="0" fillId="0" borderId="0" xfId="1" applyFont="1" applyBorder="1"/>
    <xf numFmtId="0" fontId="4" fillId="0" borderId="0" xfId="1" applyFill="1" applyBorder="1"/>
    <xf numFmtId="0" fontId="0" fillId="0" borderId="0" xfId="1" applyFont="1" applyBorder="1" applyAlignment="1">
      <alignment vertical="top" wrapText="1"/>
    </xf>
    <xf numFmtId="49" fontId="0" fillId="0" borderId="0" xfId="1" applyNumberFormat="1" applyFont="1" applyFill="1" applyBorder="1" applyAlignment="1">
      <alignment wrapText="1"/>
    </xf>
    <xf numFmtId="0" fontId="0" fillId="0" borderId="0" xfId="1" applyFont="1" applyFill="1" applyBorder="1"/>
    <xf numFmtId="49" fontId="0" fillId="0" borderId="0" xfId="1" applyNumberFormat="1" applyFont="1" applyBorder="1"/>
    <xf numFmtId="49" fontId="0" fillId="0" borderId="0" xfId="1" applyNumberFormat="1" applyFont="1" applyFill="1" applyBorder="1"/>
    <xf numFmtId="0" fontId="0" fillId="0" borderId="0" xfId="1" applyFont="1" applyFill="1" applyBorder="1" applyAlignment="1">
      <alignment vertical="top" wrapText="1"/>
    </xf>
    <xf numFmtId="0" fontId="0" fillId="0" borderId="0" xfId="1" applyFont="1" applyBorder="1" applyAlignment="1">
      <alignment wrapText="1"/>
    </xf>
    <xf numFmtId="0" fontId="4" fillId="0" borderId="0" xfId="1" applyBorder="1" applyAlignment="1">
      <alignment wrapText="1"/>
    </xf>
    <xf numFmtId="0" fontId="0" fillId="0" borderId="0" xfId="1" applyFont="1" applyFill="1" applyBorder="1" applyAlignment="1">
      <alignment wrapText="1"/>
    </xf>
    <xf numFmtId="0" fontId="4" fillId="0" borderId="0" xfId="1" applyBorder="1" applyAlignment="1">
      <alignment horizontal="left"/>
    </xf>
    <xf numFmtId="49" fontId="0" fillId="0" borderId="0" xfId="0" applyNumberFormat="1" applyAlignment="1">
      <alignment wrapText="1"/>
    </xf>
    <xf numFmtId="0" fontId="4" fillId="2" borderId="0" xfId="1" applyFill="1" applyBorder="1"/>
    <xf numFmtId="49" fontId="0" fillId="2" borderId="0" xfId="1" applyNumberFormat="1" applyFont="1" applyFill="1" applyBorder="1"/>
    <xf numFmtId="0" fontId="0" fillId="2" borderId="0" xfId="1" applyFont="1" applyFill="1" applyBorder="1"/>
    <xf numFmtId="0" fontId="0" fillId="3" borderId="0" xfId="1" applyFont="1" applyFill="1" applyBorder="1"/>
    <xf numFmtId="0" fontId="4" fillId="4" borderId="0" xfId="1" applyFill="1" applyBorder="1"/>
    <xf numFmtId="0" fontId="0" fillId="4" borderId="0" xfId="1" applyFont="1" applyFill="1" applyBorder="1" applyAlignment="1">
      <alignment wrapText="1"/>
    </xf>
    <xf numFmtId="49" fontId="0" fillId="4" borderId="0" xfId="1" applyNumberFormat="1" applyFont="1" applyFill="1" applyBorder="1"/>
    <xf numFmtId="0" fontId="0" fillId="5" borderId="0" xfId="1" applyFont="1" applyFill="1" applyBorder="1"/>
    <xf numFmtId="0" fontId="0" fillId="4" borderId="0" xfId="1" applyFont="1" applyFill="1" applyBorder="1"/>
    <xf numFmtId="0" fontId="0" fillId="2" borderId="0" xfId="1" applyFont="1" applyFill="1" applyBorder="1" applyAlignment="1">
      <alignment wrapText="1"/>
    </xf>
    <xf numFmtId="49" fontId="0" fillId="0" borderId="0" xfId="1" applyNumberFormat="1" applyFont="1" applyBorder="1" applyAlignment="1">
      <alignment wrapText="1" shrinkToFit="1"/>
    </xf>
    <xf numFmtId="0" fontId="4" fillId="4" borderId="0" xfId="1" applyFont="1" applyFill="1" applyBorder="1"/>
    <xf numFmtId="0" fontId="4" fillId="2" borderId="0" xfId="1" applyFont="1" applyFill="1" applyBorder="1"/>
    <xf numFmtId="49" fontId="4" fillId="2" borderId="0" xfId="1" applyNumberFormat="1" applyFont="1" applyFill="1" applyBorder="1"/>
    <xf numFmtId="49" fontId="0" fillId="2" borderId="0" xfId="1" applyNumberFormat="1" applyFont="1" applyFill="1" applyBorder="1" applyAlignment="1">
      <alignment wrapText="1"/>
    </xf>
    <xf numFmtId="0" fontId="0" fillId="2" borderId="0" xfId="1" applyFont="1" applyFill="1" applyBorder="1" applyAlignment="1">
      <alignment vertical="top" wrapText="1"/>
    </xf>
    <xf numFmtId="0" fontId="4" fillId="2" borderId="0" xfId="1" applyFill="1" applyBorder="1" applyAlignment="1">
      <alignment wrapText="1"/>
    </xf>
    <xf numFmtId="0" fontId="1" fillId="0" borderId="0" xfId="1" applyFont="1" applyFill="1" applyBorder="1"/>
    <xf numFmtId="0" fontId="2" fillId="0" borderId="0" xfId="1" applyFont="1" applyFill="1" applyBorder="1"/>
    <xf numFmtId="0" fontId="0" fillId="6" borderId="0" xfId="1" applyFont="1" applyFill="1" applyBorder="1"/>
    <xf numFmtId="0" fontId="4" fillId="6" borderId="0" xfId="1" applyFill="1" applyBorder="1"/>
    <xf numFmtId="0" fontId="0" fillId="6" borderId="0" xfId="1" applyFont="1" applyFill="1" applyBorder="1" applyAlignment="1">
      <alignment wrapText="1"/>
    </xf>
    <xf numFmtId="49" fontId="0" fillId="6" borderId="0" xfId="1" applyNumberFormat="1" applyFont="1" applyFill="1" applyBorder="1" applyAlignment="1">
      <alignment wrapText="1"/>
    </xf>
    <xf numFmtId="0" fontId="5" fillId="0" borderId="0" xfId="0" applyFont="1"/>
    <xf numFmtId="0" fontId="0" fillId="7" borderId="0" xfId="1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23FF2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47FF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66"/>
      <rgbColor rgb="003DEB3D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abSelected="1" topLeftCell="B1" zoomScaleNormal="100" workbookViewId="0">
      <pane ySplit="870" topLeftCell="A46" activePane="bottomLeft"/>
      <selection sqref="A1:A1048576"/>
      <selection pane="bottomLeft" activeCell="C52" sqref="C52"/>
    </sheetView>
  </sheetViews>
  <sheetFormatPr defaultRowHeight="12.75" x14ac:dyDescent="0.2"/>
  <cols>
    <col min="1" max="1" width="11.42578125" style="5" customWidth="1"/>
    <col min="2" max="2" width="8.140625" style="2" customWidth="1"/>
    <col min="3" max="3" width="16.85546875" style="2" customWidth="1"/>
    <col min="4" max="4" width="20.140625" style="2" customWidth="1"/>
    <col min="5" max="5" width="39.85546875" style="2" customWidth="1"/>
    <col min="6" max="6" width="14.42578125" style="2" customWidth="1"/>
    <col min="7" max="7" width="15.28515625" style="2" customWidth="1"/>
    <col min="8" max="8" width="14" style="2" customWidth="1"/>
    <col min="9" max="9" width="15.7109375" style="2" customWidth="1"/>
    <col min="10" max="10" width="27.42578125" style="2" customWidth="1"/>
    <col min="11" max="11" width="22.42578125" style="2" customWidth="1"/>
    <col min="12" max="12" width="32.42578125" style="2" bestFit="1" customWidth="1"/>
    <col min="13" max="256" width="11.42578125" style="2" customWidth="1"/>
    <col min="257" max="16384" width="9.140625" style="2"/>
  </cols>
  <sheetData>
    <row r="1" spans="1:11" ht="18" x14ac:dyDescent="0.25">
      <c r="A1" s="34" t="s">
        <v>171</v>
      </c>
      <c r="B1" s="1"/>
    </row>
    <row r="2" spans="1:11" x14ac:dyDescent="0.2">
      <c r="A2" s="35" t="s">
        <v>172</v>
      </c>
      <c r="B2" s="1" t="s">
        <v>173</v>
      </c>
      <c r="C2" s="1" t="s">
        <v>174</v>
      </c>
      <c r="D2" s="1" t="s">
        <v>277</v>
      </c>
      <c r="E2" s="1" t="s">
        <v>175</v>
      </c>
      <c r="F2" s="1" t="s">
        <v>176</v>
      </c>
      <c r="G2" s="1" t="s">
        <v>177</v>
      </c>
      <c r="H2" s="1" t="s">
        <v>178</v>
      </c>
      <c r="I2" s="1" t="s">
        <v>179</v>
      </c>
      <c r="J2" s="1" t="s">
        <v>252</v>
      </c>
    </row>
    <row r="3" spans="1:11" ht="125.25" customHeight="1" x14ac:dyDescent="0.2">
      <c r="A3" s="5">
        <v>1</v>
      </c>
      <c r="B3" s="2">
        <v>27</v>
      </c>
      <c r="C3" s="3" t="s">
        <v>386</v>
      </c>
      <c r="D3" s="3" t="s">
        <v>253</v>
      </c>
      <c r="E3" s="4" t="s">
        <v>254</v>
      </c>
      <c r="F3" s="2">
        <v>805</v>
      </c>
      <c r="G3" s="2" t="s">
        <v>180</v>
      </c>
      <c r="H3" s="2" t="s">
        <v>181</v>
      </c>
      <c r="I3" s="5" t="s">
        <v>211</v>
      </c>
      <c r="J3" s="6" t="s">
        <v>182</v>
      </c>
    </row>
    <row r="4" spans="1:11" ht="17.25" customHeight="1" x14ac:dyDescent="0.2">
      <c r="A4" s="5">
        <v>2</v>
      </c>
      <c r="B4" s="17">
        <v>0</v>
      </c>
      <c r="C4" s="31" t="s">
        <v>385</v>
      </c>
      <c r="D4" s="31" t="s">
        <v>253</v>
      </c>
      <c r="E4" s="19" t="s">
        <v>254</v>
      </c>
      <c r="F4" s="17">
        <v>805</v>
      </c>
      <c r="G4" s="19" t="s">
        <v>114</v>
      </c>
      <c r="H4" s="17" t="s">
        <v>181</v>
      </c>
      <c r="I4" s="17" t="s">
        <v>211</v>
      </c>
      <c r="J4" s="32" t="s">
        <v>114</v>
      </c>
      <c r="K4" s="6" t="s">
        <v>182</v>
      </c>
    </row>
    <row r="5" spans="1:11" ht="18.75" customHeight="1" x14ac:dyDescent="0.2">
      <c r="A5" s="5">
        <v>3</v>
      </c>
      <c r="B5" s="17">
        <v>0</v>
      </c>
      <c r="C5" s="31" t="s">
        <v>377</v>
      </c>
      <c r="D5" s="31" t="s">
        <v>253</v>
      </c>
      <c r="E5" s="19" t="s">
        <v>254</v>
      </c>
      <c r="F5" s="17">
        <v>805</v>
      </c>
      <c r="G5" s="19" t="s">
        <v>114</v>
      </c>
      <c r="H5" s="17" t="s">
        <v>181</v>
      </c>
      <c r="I5" s="17" t="s">
        <v>211</v>
      </c>
      <c r="J5" s="32" t="s">
        <v>114</v>
      </c>
    </row>
    <row r="6" spans="1:11" s="5" customFormat="1" x14ac:dyDescent="0.2">
      <c r="A6" s="5">
        <v>4</v>
      </c>
      <c r="B6" s="37">
        <v>4</v>
      </c>
      <c r="C6" s="39" t="s">
        <v>183</v>
      </c>
      <c r="D6" s="39" t="s">
        <v>255</v>
      </c>
      <c r="E6" s="36" t="s">
        <v>256</v>
      </c>
      <c r="F6" s="37" t="s">
        <v>184</v>
      </c>
      <c r="G6" s="36" t="s">
        <v>185</v>
      </c>
      <c r="H6" s="37" t="s">
        <v>186</v>
      </c>
      <c r="I6" s="37" t="s">
        <v>211</v>
      </c>
      <c r="J6" s="36" t="s">
        <v>187</v>
      </c>
      <c r="K6" s="36"/>
    </row>
    <row r="7" spans="1:11" ht="23.25" customHeight="1" x14ac:dyDescent="0.2">
      <c r="A7" s="5">
        <v>5</v>
      </c>
      <c r="B7" s="2">
        <v>1</v>
      </c>
      <c r="C7" s="9" t="s">
        <v>188</v>
      </c>
      <c r="D7" s="9" t="s">
        <v>257</v>
      </c>
      <c r="E7" s="4" t="s">
        <v>258</v>
      </c>
      <c r="F7" s="2">
        <v>805</v>
      </c>
      <c r="G7" s="2" t="s">
        <v>180</v>
      </c>
      <c r="H7" s="2" t="s">
        <v>189</v>
      </c>
      <c r="I7" s="5" t="s">
        <v>211</v>
      </c>
      <c r="J7" s="5" t="s">
        <v>190</v>
      </c>
    </row>
    <row r="8" spans="1:11" ht="51" x14ac:dyDescent="0.2">
      <c r="A8" s="5">
        <v>6</v>
      </c>
      <c r="B8" s="2">
        <v>11</v>
      </c>
      <c r="C8" s="3" t="s">
        <v>387</v>
      </c>
      <c r="D8" s="3" t="s">
        <v>259</v>
      </c>
      <c r="E8" s="4" t="s">
        <v>260</v>
      </c>
      <c r="F8" s="2">
        <v>1210</v>
      </c>
      <c r="G8" s="2" t="s">
        <v>180</v>
      </c>
      <c r="H8" s="2" t="s">
        <v>191</v>
      </c>
      <c r="I8" s="5" t="s">
        <v>211</v>
      </c>
      <c r="J8" s="8" t="s">
        <v>192</v>
      </c>
      <c r="K8" s="41" t="s">
        <v>414</v>
      </c>
    </row>
    <row r="9" spans="1:11" x14ac:dyDescent="0.2">
      <c r="A9" s="5">
        <v>7</v>
      </c>
      <c r="B9" s="5">
        <v>2</v>
      </c>
      <c r="C9" s="7" t="s">
        <v>193</v>
      </c>
      <c r="D9" s="7" t="s">
        <v>261</v>
      </c>
      <c r="E9" s="8" t="s">
        <v>262</v>
      </c>
      <c r="F9" s="5" t="s">
        <v>184</v>
      </c>
      <c r="G9" s="5" t="s">
        <v>185</v>
      </c>
      <c r="H9" s="5" t="s">
        <v>194</v>
      </c>
      <c r="I9" s="5" t="s">
        <v>211</v>
      </c>
      <c r="J9" s="5" t="s">
        <v>195</v>
      </c>
    </row>
    <row r="10" spans="1:11" ht="25.5" x14ac:dyDescent="0.2">
      <c r="A10" s="5">
        <v>8</v>
      </c>
      <c r="B10" s="5">
        <v>3</v>
      </c>
      <c r="C10" s="10" t="s">
        <v>412</v>
      </c>
      <c r="D10" s="10" t="s">
        <v>263</v>
      </c>
      <c r="E10" s="8" t="s">
        <v>264</v>
      </c>
      <c r="F10" s="5" t="s">
        <v>196</v>
      </c>
      <c r="G10" s="5" t="s">
        <v>185</v>
      </c>
      <c r="H10" s="5" t="s">
        <v>197</v>
      </c>
      <c r="I10" s="5" t="s">
        <v>211</v>
      </c>
      <c r="J10" s="8" t="s">
        <v>198</v>
      </c>
      <c r="K10" s="16" t="s">
        <v>278</v>
      </c>
    </row>
    <row r="11" spans="1:11" x14ac:dyDescent="0.2">
      <c r="A11" s="5">
        <v>9</v>
      </c>
      <c r="B11" s="5">
        <v>2</v>
      </c>
      <c r="C11" s="7" t="s">
        <v>199</v>
      </c>
      <c r="D11" s="7" t="s">
        <v>265</v>
      </c>
      <c r="E11" s="8" t="s">
        <v>266</v>
      </c>
      <c r="F11" s="5" t="s">
        <v>200</v>
      </c>
      <c r="G11" s="5" t="s">
        <v>185</v>
      </c>
      <c r="H11" s="5" t="s">
        <v>191</v>
      </c>
      <c r="I11" s="5" t="s">
        <v>211</v>
      </c>
      <c r="J11" s="5" t="s">
        <v>201</v>
      </c>
    </row>
    <row r="12" spans="1:11" ht="25.5" x14ac:dyDescent="0.2">
      <c r="A12" s="5">
        <v>10</v>
      </c>
      <c r="B12" s="2">
        <v>4</v>
      </c>
      <c r="C12" s="3" t="s">
        <v>202</v>
      </c>
      <c r="D12" s="3" t="s">
        <v>267</v>
      </c>
      <c r="E12" s="4" t="s">
        <v>268</v>
      </c>
      <c r="F12" s="2">
        <v>805</v>
      </c>
      <c r="G12" s="2" t="s">
        <v>180</v>
      </c>
      <c r="H12" s="2" t="s">
        <v>203</v>
      </c>
      <c r="I12" s="5" t="s">
        <v>211</v>
      </c>
      <c r="J12" s="11" t="s">
        <v>204</v>
      </c>
    </row>
    <row r="13" spans="1:11" ht="25.5" x14ac:dyDescent="0.2">
      <c r="A13" s="5">
        <v>11</v>
      </c>
      <c r="B13" s="17">
        <v>0</v>
      </c>
      <c r="C13" s="31" t="s">
        <v>378</v>
      </c>
      <c r="D13" s="31" t="s">
        <v>267</v>
      </c>
      <c r="E13" s="19" t="s">
        <v>268</v>
      </c>
      <c r="F13" s="17">
        <v>805</v>
      </c>
      <c r="G13" s="19" t="s">
        <v>114</v>
      </c>
      <c r="H13" s="17" t="s">
        <v>203</v>
      </c>
      <c r="I13" s="17" t="s">
        <v>211</v>
      </c>
      <c r="J13" s="32" t="s">
        <v>114</v>
      </c>
      <c r="K13" s="11" t="s">
        <v>204</v>
      </c>
    </row>
    <row r="14" spans="1:11" x14ac:dyDescent="0.2">
      <c r="A14" s="5">
        <v>12</v>
      </c>
      <c r="B14" s="17">
        <v>0</v>
      </c>
      <c r="C14" s="18" t="s">
        <v>205</v>
      </c>
      <c r="D14" s="18" t="s">
        <v>269</v>
      </c>
      <c r="E14" s="19" t="s">
        <v>270</v>
      </c>
      <c r="F14" s="17">
        <v>805</v>
      </c>
      <c r="G14" s="19" t="s">
        <v>114</v>
      </c>
      <c r="H14" s="17" t="s">
        <v>206</v>
      </c>
      <c r="I14" s="17" t="s">
        <v>211</v>
      </c>
      <c r="J14" s="19" t="s">
        <v>114</v>
      </c>
      <c r="K14" s="8" t="s">
        <v>207</v>
      </c>
    </row>
    <row r="15" spans="1:11" x14ac:dyDescent="0.2">
      <c r="A15" s="5">
        <v>13</v>
      </c>
      <c r="B15" s="17">
        <v>0</v>
      </c>
      <c r="C15" s="18" t="s">
        <v>208</v>
      </c>
      <c r="D15" s="18" t="s">
        <v>271</v>
      </c>
      <c r="E15" s="19" t="s">
        <v>272</v>
      </c>
      <c r="F15" s="17" t="s">
        <v>209</v>
      </c>
      <c r="G15" s="19" t="s">
        <v>114</v>
      </c>
      <c r="H15" s="17" t="s">
        <v>210</v>
      </c>
      <c r="I15" s="17" t="s">
        <v>211</v>
      </c>
      <c r="J15" s="17" t="s">
        <v>212</v>
      </c>
      <c r="K15" s="4" t="s">
        <v>402</v>
      </c>
    </row>
    <row r="16" spans="1:11" x14ac:dyDescent="0.2">
      <c r="A16" s="5">
        <v>14</v>
      </c>
      <c r="B16" s="5">
        <v>1</v>
      </c>
      <c r="C16" s="10" t="s">
        <v>213</v>
      </c>
      <c r="D16" s="10" t="s">
        <v>273</v>
      </c>
      <c r="E16" s="8" t="s">
        <v>274</v>
      </c>
      <c r="F16" s="2" t="s">
        <v>214</v>
      </c>
      <c r="G16" s="5" t="s">
        <v>180</v>
      </c>
      <c r="H16" s="5" t="s">
        <v>215</v>
      </c>
      <c r="I16" s="5" t="s">
        <v>211</v>
      </c>
      <c r="J16" s="8" t="s">
        <v>216</v>
      </c>
    </row>
    <row r="17" spans="1:12" ht="131.25" customHeight="1" x14ac:dyDescent="0.2">
      <c r="A17" s="5">
        <v>15</v>
      </c>
      <c r="B17" s="5">
        <v>32</v>
      </c>
      <c r="C17" s="7" t="s">
        <v>217</v>
      </c>
      <c r="D17" s="7" t="s">
        <v>275</v>
      </c>
      <c r="E17" s="8" t="s">
        <v>276</v>
      </c>
      <c r="F17" s="5" t="s">
        <v>218</v>
      </c>
      <c r="G17" s="5" t="s">
        <v>180</v>
      </c>
      <c r="H17" s="5" t="s">
        <v>219</v>
      </c>
      <c r="I17" s="5" t="s">
        <v>211</v>
      </c>
      <c r="J17" s="8" t="s">
        <v>220</v>
      </c>
      <c r="K17" s="41" t="s">
        <v>415</v>
      </c>
    </row>
    <row r="18" spans="1:12" s="5" customFormat="1" x14ac:dyDescent="0.2">
      <c r="A18" s="5">
        <v>16</v>
      </c>
      <c r="B18" s="17">
        <v>0</v>
      </c>
      <c r="C18" s="18" t="s">
        <v>221</v>
      </c>
      <c r="D18" s="18"/>
      <c r="E18" s="17" t="s">
        <v>222</v>
      </c>
      <c r="F18" s="17">
        <v>805</v>
      </c>
      <c r="G18" s="19" t="s">
        <v>114</v>
      </c>
      <c r="H18" s="17" t="s">
        <v>222</v>
      </c>
      <c r="I18" s="17"/>
      <c r="J18" s="20" t="s">
        <v>114</v>
      </c>
    </row>
    <row r="19" spans="1:12" x14ac:dyDescent="0.2">
      <c r="A19" s="5">
        <v>17</v>
      </c>
      <c r="B19" s="5">
        <v>1</v>
      </c>
      <c r="C19" s="9" t="s">
        <v>223</v>
      </c>
      <c r="D19" s="9" t="s">
        <v>279</v>
      </c>
      <c r="E19" s="2" t="s">
        <v>280</v>
      </c>
      <c r="F19" s="2" t="s">
        <v>224</v>
      </c>
      <c r="G19" s="2" t="s">
        <v>180</v>
      </c>
      <c r="H19" s="2" t="s">
        <v>225</v>
      </c>
      <c r="I19" s="2" t="s">
        <v>211</v>
      </c>
      <c r="J19" s="2" t="s">
        <v>226</v>
      </c>
    </row>
    <row r="20" spans="1:12" ht="15" x14ac:dyDescent="0.2">
      <c r="A20" s="5">
        <v>18</v>
      </c>
      <c r="B20" s="5">
        <v>1</v>
      </c>
      <c r="C20" s="10" t="s">
        <v>227</v>
      </c>
      <c r="D20" s="10" t="s">
        <v>281</v>
      </c>
      <c r="E20" s="5" t="s">
        <v>282</v>
      </c>
      <c r="F20" s="5" t="s">
        <v>228</v>
      </c>
      <c r="G20" s="5" t="s">
        <v>185</v>
      </c>
      <c r="H20" s="5" t="s">
        <v>229</v>
      </c>
      <c r="I20" s="5" t="s">
        <v>211</v>
      </c>
      <c r="J20" s="4" t="s">
        <v>407</v>
      </c>
      <c r="K20" s="40"/>
    </row>
    <row r="21" spans="1:12" x14ac:dyDescent="0.2">
      <c r="A21" s="5">
        <v>19</v>
      </c>
      <c r="B21" s="5">
        <v>1</v>
      </c>
      <c r="C21" s="9" t="s">
        <v>230</v>
      </c>
      <c r="D21" s="9" t="s">
        <v>283</v>
      </c>
      <c r="E21" s="2" t="s">
        <v>284</v>
      </c>
      <c r="F21" s="2" t="s">
        <v>231</v>
      </c>
      <c r="G21" s="2" t="s">
        <v>180</v>
      </c>
      <c r="H21" s="2" t="s">
        <v>232</v>
      </c>
      <c r="I21" s="2" t="s">
        <v>211</v>
      </c>
      <c r="J21" s="2" t="s">
        <v>233</v>
      </c>
    </row>
    <row r="22" spans="1:12" x14ac:dyDescent="0.2">
      <c r="A22" s="5">
        <v>20</v>
      </c>
      <c r="B22" s="5">
        <v>1</v>
      </c>
      <c r="C22" s="9" t="s">
        <v>234</v>
      </c>
      <c r="D22" s="9" t="s">
        <v>237</v>
      </c>
      <c r="E22" s="2" t="s">
        <v>286</v>
      </c>
      <c r="F22" s="2" t="s">
        <v>235</v>
      </c>
      <c r="G22" s="2" t="s">
        <v>180</v>
      </c>
      <c r="H22" s="2" t="s">
        <v>236</v>
      </c>
      <c r="I22" s="2" t="s">
        <v>211</v>
      </c>
      <c r="J22" s="8" t="s">
        <v>285</v>
      </c>
    </row>
    <row r="23" spans="1:12" x14ac:dyDescent="0.2">
      <c r="A23" s="5">
        <v>21</v>
      </c>
      <c r="B23" s="2">
        <v>1</v>
      </c>
      <c r="C23" s="9" t="s">
        <v>238</v>
      </c>
      <c r="D23" s="9" t="s">
        <v>287</v>
      </c>
      <c r="E23" s="2" t="s">
        <v>288</v>
      </c>
      <c r="F23" s="2" t="s">
        <v>239</v>
      </c>
      <c r="G23" s="2" t="s">
        <v>180</v>
      </c>
      <c r="H23" s="4" t="s">
        <v>240</v>
      </c>
      <c r="I23" s="2" t="s">
        <v>211</v>
      </c>
      <c r="J23" s="8" t="s">
        <v>241</v>
      </c>
    </row>
    <row r="24" spans="1:12" x14ac:dyDescent="0.2">
      <c r="A24" s="5">
        <v>22</v>
      </c>
      <c r="B24" s="5">
        <v>1</v>
      </c>
      <c r="C24" s="9" t="s">
        <v>242</v>
      </c>
      <c r="D24" s="9" t="s">
        <v>289</v>
      </c>
      <c r="E24" s="2" t="s">
        <v>290</v>
      </c>
      <c r="F24" s="2" t="s">
        <v>243</v>
      </c>
      <c r="G24" s="2" t="s">
        <v>180</v>
      </c>
      <c r="H24" s="2" t="s">
        <v>244</v>
      </c>
      <c r="I24" s="2" t="s">
        <v>211</v>
      </c>
      <c r="J24" s="8" t="s">
        <v>248</v>
      </c>
      <c r="K24" s="4"/>
      <c r="L24" s="4"/>
    </row>
    <row r="25" spans="1:12" x14ac:dyDescent="0.2">
      <c r="A25" s="5">
        <v>23</v>
      </c>
      <c r="B25" s="5">
        <v>4</v>
      </c>
      <c r="C25" s="12" t="s">
        <v>245</v>
      </c>
      <c r="D25" s="13" t="s">
        <v>291</v>
      </c>
      <c r="E25" s="2" t="s">
        <v>292</v>
      </c>
      <c r="F25" s="2" t="s">
        <v>235</v>
      </c>
      <c r="G25" s="2" t="s">
        <v>180</v>
      </c>
      <c r="H25" s="2" t="s">
        <v>246</v>
      </c>
      <c r="I25" s="2" t="s">
        <v>211</v>
      </c>
      <c r="J25" s="11" t="s">
        <v>247</v>
      </c>
    </row>
    <row r="26" spans="1:12" x14ac:dyDescent="0.2">
      <c r="A26" s="5">
        <v>24</v>
      </c>
      <c r="B26" s="5">
        <v>3</v>
      </c>
      <c r="C26" s="13" t="s">
        <v>98</v>
      </c>
      <c r="D26" s="13" t="s">
        <v>293</v>
      </c>
      <c r="E26" s="2" t="s">
        <v>294</v>
      </c>
      <c r="F26" s="2" t="s">
        <v>224</v>
      </c>
      <c r="G26" s="2" t="s">
        <v>180</v>
      </c>
      <c r="H26" s="2" t="s">
        <v>99</v>
      </c>
      <c r="I26" s="2" t="s">
        <v>211</v>
      </c>
      <c r="J26" s="8" t="s">
        <v>100</v>
      </c>
    </row>
    <row r="27" spans="1:12" x14ac:dyDescent="0.2">
      <c r="A27" s="5">
        <v>25</v>
      </c>
      <c r="B27" s="5">
        <v>2</v>
      </c>
      <c r="C27" s="13" t="s">
        <v>101</v>
      </c>
      <c r="D27" s="13" t="s">
        <v>295</v>
      </c>
      <c r="E27" s="2" t="s">
        <v>296</v>
      </c>
      <c r="F27" s="2" t="s">
        <v>224</v>
      </c>
      <c r="G27" s="2" t="s">
        <v>180</v>
      </c>
      <c r="H27" s="2" t="s">
        <v>102</v>
      </c>
      <c r="I27" s="2" t="s">
        <v>211</v>
      </c>
      <c r="J27" s="8" t="s">
        <v>103</v>
      </c>
    </row>
    <row r="28" spans="1:12" x14ac:dyDescent="0.2">
      <c r="A28" s="5">
        <v>26</v>
      </c>
      <c r="B28" s="5">
        <v>1</v>
      </c>
      <c r="C28" s="9" t="s">
        <v>104</v>
      </c>
      <c r="D28" s="9" t="s">
        <v>297</v>
      </c>
      <c r="E28" s="4" t="s">
        <v>298</v>
      </c>
      <c r="F28" s="2" t="s">
        <v>105</v>
      </c>
      <c r="G28" s="2" t="s">
        <v>180</v>
      </c>
      <c r="H28" s="2" t="s">
        <v>106</v>
      </c>
      <c r="I28" s="2" t="s">
        <v>211</v>
      </c>
      <c r="J28" s="8" t="s">
        <v>108</v>
      </c>
    </row>
    <row r="29" spans="1:12" x14ac:dyDescent="0.2">
      <c r="A29" s="5">
        <v>27</v>
      </c>
      <c r="B29" s="5">
        <v>1</v>
      </c>
      <c r="C29" s="9" t="s">
        <v>109</v>
      </c>
      <c r="D29" s="9" t="s">
        <v>299</v>
      </c>
      <c r="E29" s="2" t="s">
        <v>300</v>
      </c>
      <c r="F29" s="2" t="s">
        <v>105</v>
      </c>
      <c r="G29" s="2" t="s">
        <v>180</v>
      </c>
      <c r="H29" s="2" t="s">
        <v>110</v>
      </c>
      <c r="I29" s="2" t="s">
        <v>211</v>
      </c>
      <c r="J29" s="8" t="s">
        <v>111</v>
      </c>
    </row>
    <row r="30" spans="1:12" x14ac:dyDescent="0.2">
      <c r="A30" s="5">
        <v>28</v>
      </c>
      <c r="B30" s="21">
        <v>0</v>
      </c>
      <c r="C30" s="22" t="s">
        <v>112</v>
      </c>
      <c r="D30" s="22"/>
      <c r="E30" s="21" t="s">
        <v>113</v>
      </c>
      <c r="F30" s="21" t="s">
        <v>243</v>
      </c>
      <c r="G30" s="21" t="s">
        <v>114</v>
      </c>
      <c r="H30" s="21"/>
      <c r="I30" s="21"/>
      <c r="J30" s="21" t="s">
        <v>114</v>
      </c>
    </row>
    <row r="31" spans="1:12" x14ac:dyDescent="0.2">
      <c r="A31" s="5">
        <v>29</v>
      </c>
      <c r="B31" s="21">
        <v>0</v>
      </c>
      <c r="C31" s="26" t="s">
        <v>115</v>
      </c>
      <c r="D31" s="26"/>
      <c r="E31" s="17" t="s">
        <v>116</v>
      </c>
      <c r="F31" s="17"/>
      <c r="G31" s="21" t="s">
        <v>114</v>
      </c>
      <c r="H31" s="17" t="s">
        <v>117</v>
      </c>
      <c r="I31" s="17"/>
      <c r="J31" s="21" t="s">
        <v>114</v>
      </c>
    </row>
    <row r="32" spans="1:12" x14ac:dyDescent="0.2">
      <c r="A32" s="5">
        <v>30</v>
      </c>
      <c r="B32" s="21">
        <v>0</v>
      </c>
      <c r="C32" s="23" t="s">
        <v>118</v>
      </c>
      <c r="D32" s="23"/>
      <c r="E32" s="21" t="s">
        <v>119</v>
      </c>
      <c r="F32" s="21"/>
      <c r="G32" s="21" t="s">
        <v>114</v>
      </c>
      <c r="H32" s="21" t="s">
        <v>119</v>
      </c>
      <c r="I32" s="21"/>
      <c r="J32" s="21" t="s">
        <v>114</v>
      </c>
    </row>
    <row r="33" spans="1:12" x14ac:dyDescent="0.2">
      <c r="A33" s="5">
        <v>31</v>
      </c>
      <c r="B33" s="5">
        <v>1</v>
      </c>
      <c r="C33" s="10" t="s">
        <v>120</v>
      </c>
      <c r="D33" s="10"/>
      <c r="E33" s="5" t="s">
        <v>121</v>
      </c>
      <c r="F33" s="5"/>
      <c r="G33" s="5" t="s">
        <v>185</v>
      </c>
      <c r="H33" s="5" t="s">
        <v>122</v>
      </c>
      <c r="I33" s="5"/>
      <c r="J33" s="8" t="s">
        <v>123</v>
      </c>
    </row>
    <row r="34" spans="1:12" x14ac:dyDescent="0.2">
      <c r="A34" s="5">
        <v>32</v>
      </c>
      <c r="B34" s="17">
        <v>0</v>
      </c>
      <c r="C34" s="18" t="s">
        <v>124</v>
      </c>
      <c r="D34" s="18"/>
      <c r="E34" s="17" t="s">
        <v>125</v>
      </c>
      <c r="F34" s="17"/>
      <c r="G34" s="19" t="s">
        <v>114</v>
      </c>
      <c r="H34" s="17" t="s">
        <v>125</v>
      </c>
      <c r="I34" s="17" t="s">
        <v>211</v>
      </c>
      <c r="J34" s="24" t="s">
        <v>126</v>
      </c>
      <c r="K34" s="2" t="s">
        <v>250</v>
      </c>
    </row>
    <row r="35" spans="1:12" x14ac:dyDescent="0.2">
      <c r="A35" s="5">
        <v>33</v>
      </c>
      <c r="B35" s="17">
        <v>0</v>
      </c>
      <c r="C35" s="18" t="s">
        <v>127</v>
      </c>
      <c r="D35" s="18"/>
      <c r="E35" s="17" t="s">
        <v>128</v>
      </c>
      <c r="F35" s="17"/>
      <c r="G35" s="19" t="s">
        <v>114</v>
      </c>
      <c r="H35" s="17" t="s">
        <v>128</v>
      </c>
      <c r="I35" s="17" t="s">
        <v>211</v>
      </c>
      <c r="J35" s="24" t="s">
        <v>129</v>
      </c>
      <c r="K35" s="4" t="s">
        <v>251</v>
      </c>
      <c r="L35" s="4"/>
    </row>
    <row r="36" spans="1:12" x14ac:dyDescent="0.2">
      <c r="A36" s="5">
        <v>34</v>
      </c>
      <c r="B36" s="17">
        <v>0</v>
      </c>
      <c r="C36" s="18" t="s">
        <v>130</v>
      </c>
      <c r="D36" s="18"/>
      <c r="E36" s="17" t="s">
        <v>131</v>
      </c>
      <c r="F36" s="17"/>
      <c r="G36" s="19" t="s">
        <v>114</v>
      </c>
      <c r="H36" s="17" t="s">
        <v>131</v>
      </c>
      <c r="I36" s="17" t="s">
        <v>211</v>
      </c>
      <c r="J36" s="24" t="s">
        <v>389</v>
      </c>
      <c r="K36" s="4" t="s">
        <v>250</v>
      </c>
      <c r="L36" s="4"/>
    </row>
    <row r="37" spans="1:12" x14ac:dyDescent="0.2">
      <c r="A37" s="5">
        <v>35</v>
      </c>
      <c r="B37" s="17">
        <v>0</v>
      </c>
      <c r="C37" s="23" t="s">
        <v>132</v>
      </c>
      <c r="D37" s="23"/>
      <c r="E37" s="23" t="s">
        <v>132</v>
      </c>
      <c r="F37" s="21"/>
      <c r="G37" s="19" t="s">
        <v>114</v>
      </c>
      <c r="H37" s="21" t="s">
        <v>133</v>
      </c>
      <c r="I37" s="21"/>
      <c r="J37" s="21" t="s">
        <v>114</v>
      </c>
    </row>
    <row r="38" spans="1:12" x14ac:dyDescent="0.2">
      <c r="A38" s="5">
        <v>36</v>
      </c>
      <c r="B38" s="17">
        <v>0</v>
      </c>
      <c r="C38" s="18" t="s">
        <v>134</v>
      </c>
      <c r="D38" s="18"/>
      <c r="E38" s="17" t="s">
        <v>135</v>
      </c>
      <c r="F38" s="17"/>
      <c r="G38" s="19" t="s">
        <v>114</v>
      </c>
      <c r="H38" s="17" t="s">
        <v>135</v>
      </c>
      <c r="I38" s="17"/>
      <c r="J38" s="24" t="s">
        <v>413</v>
      </c>
      <c r="K38" s="4" t="s">
        <v>391</v>
      </c>
      <c r="L38" s="4" t="s">
        <v>390</v>
      </c>
    </row>
    <row r="39" spans="1:12" x14ac:dyDescent="0.2">
      <c r="A39" s="5">
        <v>37</v>
      </c>
      <c r="B39" s="17">
        <v>0</v>
      </c>
      <c r="C39" s="23" t="s">
        <v>136</v>
      </c>
      <c r="D39" s="23"/>
      <c r="E39" s="21" t="s">
        <v>137</v>
      </c>
      <c r="F39" s="21" t="s">
        <v>138</v>
      </c>
      <c r="G39" s="19" t="s">
        <v>114</v>
      </c>
      <c r="H39" s="21" t="s">
        <v>139</v>
      </c>
      <c r="I39" s="21" t="s">
        <v>140</v>
      </c>
      <c r="J39" s="21" t="s">
        <v>114</v>
      </c>
    </row>
    <row r="40" spans="1:12" ht="25.5" x14ac:dyDescent="0.2">
      <c r="A40" s="5">
        <v>38</v>
      </c>
      <c r="B40" s="5">
        <v>3</v>
      </c>
      <c r="C40" s="14" t="s">
        <v>369</v>
      </c>
      <c r="D40" s="14" t="s">
        <v>403</v>
      </c>
      <c r="E40" s="5" t="s">
        <v>302</v>
      </c>
      <c r="F40" s="5" t="s">
        <v>141</v>
      </c>
      <c r="G40" s="5" t="s">
        <v>185</v>
      </c>
      <c r="H40" s="8" t="s">
        <v>406</v>
      </c>
      <c r="I40" s="8" t="s">
        <v>211</v>
      </c>
      <c r="J40" s="4" t="s">
        <v>404</v>
      </c>
      <c r="K40" s="14" t="s">
        <v>405</v>
      </c>
      <c r="L40" s="4"/>
    </row>
    <row r="41" spans="1:12" x14ac:dyDescent="0.2">
      <c r="A41" s="5">
        <v>39</v>
      </c>
      <c r="B41" s="17">
        <v>0</v>
      </c>
      <c r="C41" s="26" t="s">
        <v>370</v>
      </c>
      <c r="D41" s="26" t="s">
        <v>301</v>
      </c>
      <c r="E41" s="17"/>
      <c r="F41" s="17"/>
      <c r="G41" s="19" t="s">
        <v>114</v>
      </c>
      <c r="H41" s="17"/>
      <c r="I41" s="17"/>
      <c r="J41" s="19" t="s">
        <v>114</v>
      </c>
      <c r="K41" s="4"/>
    </row>
    <row r="42" spans="1:12" x14ac:dyDescent="0.2">
      <c r="A42" s="5">
        <v>40</v>
      </c>
      <c r="B42" s="5">
        <v>1</v>
      </c>
      <c r="C42" s="10" t="s">
        <v>142</v>
      </c>
      <c r="D42" s="10" t="s">
        <v>303</v>
      </c>
      <c r="E42" s="5" t="s">
        <v>143</v>
      </c>
      <c r="F42" s="5" t="s">
        <v>141</v>
      </c>
      <c r="G42" s="5" t="s">
        <v>185</v>
      </c>
      <c r="H42" s="5" t="s">
        <v>144</v>
      </c>
      <c r="I42" s="5" t="s">
        <v>211</v>
      </c>
      <c r="J42" s="4" t="s">
        <v>249</v>
      </c>
      <c r="K42" s="4"/>
    </row>
    <row r="43" spans="1:12" ht="89.25" x14ac:dyDescent="0.2">
      <c r="A43" s="5">
        <v>41</v>
      </c>
      <c r="B43" s="5">
        <v>20</v>
      </c>
      <c r="C43" s="3" t="s">
        <v>145</v>
      </c>
      <c r="D43" s="3" t="s">
        <v>147</v>
      </c>
      <c r="E43" s="2" t="s">
        <v>304</v>
      </c>
      <c r="F43" s="2" t="s">
        <v>146</v>
      </c>
      <c r="G43" s="2" t="s">
        <v>180</v>
      </c>
      <c r="H43" s="2" t="s">
        <v>147</v>
      </c>
      <c r="I43" s="2" t="s">
        <v>211</v>
      </c>
      <c r="J43" s="8" t="s">
        <v>148</v>
      </c>
    </row>
    <row r="44" spans="1:12" x14ac:dyDescent="0.2">
      <c r="A44" s="5">
        <v>42</v>
      </c>
      <c r="B44" s="5">
        <v>1</v>
      </c>
      <c r="C44" s="9" t="s">
        <v>149</v>
      </c>
      <c r="D44" s="9" t="s">
        <v>305</v>
      </c>
      <c r="E44" s="4" t="s">
        <v>306</v>
      </c>
      <c r="F44" s="2" t="s">
        <v>146</v>
      </c>
      <c r="G44" s="2" t="s">
        <v>180</v>
      </c>
      <c r="H44" s="2" t="s">
        <v>150</v>
      </c>
      <c r="I44" s="2" t="s">
        <v>211</v>
      </c>
      <c r="J44" s="8" t="s">
        <v>151</v>
      </c>
    </row>
    <row r="45" spans="1:12" ht="76.5" x14ac:dyDescent="0.2">
      <c r="A45" s="5">
        <v>43</v>
      </c>
      <c r="B45" s="5">
        <v>16</v>
      </c>
      <c r="C45" s="13" t="s">
        <v>152</v>
      </c>
      <c r="D45" s="13" t="s">
        <v>307</v>
      </c>
      <c r="E45" s="2" t="s">
        <v>308</v>
      </c>
      <c r="F45" s="2" t="s">
        <v>146</v>
      </c>
      <c r="G45" s="2" t="s">
        <v>180</v>
      </c>
      <c r="H45" s="4" t="s">
        <v>153</v>
      </c>
      <c r="I45" s="2" t="s">
        <v>211</v>
      </c>
      <c r="J45" s="8" t="s">
        <v>154</v>
      </c>
    </row>
    <row r="46" spans="1:12" x14ac:dyDescent="0.2">
      <c r="A46" s="5">
        <v>44</v>
      </c>
      <c r="B46" s="5">
        <v>2</v>
      </c>
      <c r="C46" s="13" t="s">
        <v>155</v>
      </c>
      <c r="D46" s="13" t="s">
        <v>156</v>
      </c>
      <c r="E46" s="2" t="s">
        <v>309</v>
      </c>
      <c r="F46" s="2" t="s">
        <v>146</v>
      </c>
      <c r="G46" s="2" t="s">
        <v>180</v>
      </c>
      <c r="H46" s="2" t="s">
        <v>156</v>
      </c>
      <c r="I46" s="2" t="s">
        <v>211</v>
      </c>
      <c r="J46" s="8" t="s">
        <v>157</v>
      </c>
    </row>
    <row r="47" spans="1:12" x14ac:dyDescent="0.2">
      <c r="A47" s="5">
        <v>45</v>
      </c>
      <c r="B47" s="5">
        <v>1</v>
      </c>
      <c r="C47" s="12" t="s">
        <v>381</v>
      </c>
      <c r="D47" s="13" t="s">
        <v>310</v>
      </c>
      <c r="E47" s="2" t="s">
        <v>311</v>
      </c>
      <c r="F47" s="2" t="s">
        <v>159</v>
      </c>
      <c r="G47" s="2" t="s">
        <v>180</v>
      </c>
      <c r="H47" s="2" t="s">
        <v>160</v>
      </c>
      <c r="I47" s="2" t="s">
        <v>211</v>
      </c>
      <c r="J47" s="14" t="s">
        <v>161</v>
      </c>
    </row>
    <row r="48" spans="1:12" x14ac:dyDescent="0.2">
      <c r="A48" s="5">
        <v>46</v>
      </c>
      <c r="B48" s="17">
        <v>0</v>
      </c>
      <c r="C48" s="26" t="s">
        <v>382</v>
      </c>
      <c r="D48" s="33" t="s">
        <v>310</v>
      </c>
      <c r="E48" s="17" t="s">
        <v>311</v>
      </c>
      <c r="F48" s="17" t="s">
        <v>159</v>
      </c>
      <c r="G48" s="19" t="s">
        <v>114</v>
      </c>
      <c r="H48" s="17" t="s">
        <v>160</v>
      </c>
      <c r="I48" s="17" t="s">
        <v>211</v>
      </c>
      <c r="J48" s="19" t="s">
        <v>114</v>
      </c>
      <c r="K48" s="14" t="s">
        <v>161</v>
      </c>
    </row>
    <row r="49" spans="1:11" ht="25.5" x14ac:dyDescent="0.2">
      <c r="A49" s="5">
        <v>47</v>
      </c>
      <c r="B49" s="5">
        <v>6</v>
      </c>
      <c r="C49" s="27" t="s">
        <v>372</v>
      </c>
      <c r="D49" s="9" t="s">
        <v>312</v>
      </c>
      <c r="E49" s="2" t="s">
        <v>313</v>
      </c>
      <c r="F49" s="2" t="s">
        <v>159</v>
      </c>
      <c r="G49" s="2" t="s">
        <v>180</v>
      </c>
      <c r="H49" s="2" t="s">
        <v>162</v>
      </c>
      <c r="I49" s="2" t="s">
        <v>211</v>
      </c>
      <c r="J49" s="4" t="s">
        <v>163</v>
      </c>
    </row>
    <row r="50" spans="1:11" x14ac:dyDescent="0.2">
      <c r="A50" s="5">
        <v>48</v>
      </c>
      <c r="B50" s="5">
        <v>1</v>
      </c>
      <c r="C50" s="9" t="s">
        <v>164</v>
      </c>
      <c r="D50" s="9" t="s">
        <v>314</v>
      </c>
      <c r="E50" s="2" t="s">
        <v>315</v>
      </c>
      <c r="F50" s="2" t="s">
        <v>159</v>
      </c>
      <c r="G50" s="2" t="s">
        <v>180</v>
      </c>
      <c r="H50" s="2" t="s">
        <v>165</v>
      </c>
      <c r="I50" s="2" t="s">
        <v>211</v>
      </c>
      <c r="J50" s="4" t="s">
        <v>166</v>
      </c>
    </row>
    <row r="51" spans="1:11" x14ac:dyDescent="0.2">
      <c r="A51" s="5">
        <v>49</v>
      </c>
      <c r="B51" s="5">
        <v>1</v>
      </c>
      <c r="C51" s="9" t="s">
        <v>167</v>
      </c>
      <c r="D51" s="9" t="s">
        <v>316</v>
      </c>
      <c r="E51" s="2" t="s">
        <v>317</v>
      </c>
      <c r="F51" s="2" t="s">
        <v>159</v>
      </c>
      <c r="G51" s="2" t="s">
        <v>180</v>
      </c>
      <c r="H51" s="2" t="s">
        <v>168</v>
      </c>
      <c r="I51" s="2" t="s">
        <v>211</v>
      </c>
      <c r="J51" s="4" t="s">
        <v>169</v>
      </c>
    </row>
    <row r="52" spans="1:11" ht="117" customHeight="1" x14ac:dyDescent="0.2">
      <c r="A52" s="5">
        <v>50</v>
      </c>
      <c r="B52" s="5">
        <v>28</v>
      </c>
      <c r="C52" s="12" t="s">
        <v>416</v>
      </c>
      <c r="D52" s="13" t="s">
        <v>318</v>
      </c>
      <c r="E52" s="4" t="s">
        <v>319</v>
      </c>
      <c r="F52" s="2">
        <v>805</v>
      </c>
      <c r="G52" s="2" t="s">
        <v>180</v>
      </c>
      <c r="H52" s="2" t="s">
        <v>170</v>
      </c>
      <c r="I52" s="2" t="s">
        <v>211</v>
      </c>
      <c r="J52" s="4" t="s">
        <v>7</v>
      </c>
    </row>
    <row r="53" spans="1:11" ht="22.5" customHeight="1" x14ac:dyDescent="0.2">
      <c r="A53" s="5">
        <v>51</v>
      </c>
      <c r="B53" s="17">
        <v>0</v>
      </c>
      <c r="C53" s="26" t="s">
        <v>379</v>
      </c>
      <c r="D53" s="33" t="s">
        <v>318</v>
      </c>
      <c r="E53" s="19" t="s">
        <v>319</v>
      </c>
      <c r="F53" s="17">
        <v>805</v>
      </c>
      <c r="G53" s="19" t="s">
        <v>114</v>
      </c>
      <c r="H53" s="17" t="s">
        <v>170</v>
      </c>
      <c r="I53" s="17" t="s">
        <v>211</v>
      </c>
      <c r="J53" s="19" t="s">
        <v>114</v>
      </c>
      <c r="K53" s="4" t="s">
        <v>7</v>
      </c>
    </row>
    <row r="54" spans="1:11" ht="102" x14ac:dyDescent="0.2">
      <c r="A54" s="5">
        <v>52</v>
      </c>
      <c r="B54" s="5">
        <v>23</v>
      </c>
      <c r="C54" s="13" t="s">
        <v>8</v>
      </c>
      <c r="D54" s="13" t="s">
        <v>320</v>
      </c>
      <c r="E54" s="2" t="s">
        <v>321</v>
      </c>
      <c r="F54" s="2" t="s">
        <v>159</v>
      </c>
      <c r="G54" s="2" t="s">
        <v>180</v>
      </c>
      <c r="H54" s="2" t="s">
        <v>9</v>
      </c>
      <c r="I54" s="2" t="s">
        <v>211</v>
      </c>
      <c r="J54" s="4" t="s">
        <v>10</v>
      </c>
    </row>
    <row r="55" spans="1:11" x14ac:dyDescent="0.2">
      <c r="A55" s="5">
        <v>53</v>
      </c>
      <c r="B55" s="5">
        <v>1</v>
      </c>
      <c r="C55" s="9" t="s">
        <v>11</v>
      </c>
      <c r="D55" s="9" t="s">
        <v>322</v>
      </c>
      <c r="E55" s="2" t="s">
        <v>323</v>
      </c>
      <c r="F55" s="2" t="s">
        <v>159</v>
      </c>
      <c r="G55" s="2" t="s">
        <v>180</v>
      </c>
      <c r="H55" s="2" t="s">
        <v>12</v>
      </c>
      <c r="I55" s="2" t="s">
        <v>211</v>
      </c>
      <c r="J55" s="4" t="s">
        <v>13</v>
      </c>
    </row>
    <row r="56" spans="1:11" ht="102" x14ac:dyDescent="0.2">
      <c r="A56" s="5">
        <v>54</v>
      </c>
      <c r="B56" s="5">
        <v>22</v>
      </c>
      <c r="C56" s="12" t="s">
        <v>383</v>
      </c>
      <c r="D56" s="13" t="s">
        <v>324</v>
      </c>
      <c r="E56" s="2" t="s">
        <v>325</v>
      </c>
      <c r="F56" s="2" t="s">
        <v>159</v>
      </c>
      <c r="G56" s="2" t="s">
        <v>180</v>
      </c>
      <c r="H56" s="2" t="s">
        <v>14</v>
      </c>
      <c r="I56" s="2" t="s">
        <v>211</v>
      </c>
      <c r="J56" s="4" t="s">
        <v>15</v>
      </c>
    </row>
    <row r="57" spans="1:11" ht="25.5" x14ac:dyDescent="0.2">
      <c r="A57" s="5">
        <v>55</v>
      </c>
      <c r="B57" s="5">
        <v>6</v>
      </c>
      <c r="C57" s="13" t="s">
        <v>16</v>
      </c>
      <c r="D57" s="13" t="s">
        <v>326</v>
      </c>
      <c r="E57" s="2" t="s">
        <v>327</v>
      </c>
      <c r="F57" s="2">
        <v>805</v>
      </c>
      <c r="G57" s="2" t="s">
        <v>180</v>
      </c>
      <c r="H57" s="2" t="s">
        <v>17</v>
      </c>
      <c r="I57" s="2" t="s">
        <v>211</v>
      </c>
      <c r="J57" s="2" t="s">
        <v>18</v>
      </c>
    </row>
    <row r="58" spans="1:11" x14ac:dyDescent="0.2">
      <c r="A58" s="5">
        <v>56</v>
      </c>
      <c r="B58" s="5">
        <v>3</v>
      </c>
      <c r="C58" s="13" t="s">
        <v>19</v>
      </c>
      <c r="D58" s="13" t="s">
        <v>328</v>
      </c>
      <c r="E58" s="2" t="s">
        <v>329</v>
      </c>
      <c r="F58" s="2">
        <v>805</v>
      </c>
      <c r="G58" s="2" t="s">
        <v>180</v>
      </c>
      <c r="H58" s="2" t="s">
        <v>20</v>
      </c>
      <c r="I58" s="2" t="s">
        <v>211</v>
      </c>
      <c r="J58" s="4" t="s">
        <v>21</v>
      </c>
    </row>
    <row r="59" spans="1:11" x14ac:dyDescent="0.2">
      <c r="A59" s="5">
        <v>57</v>
      </c>
      <c r="B59" s="5">
        <v>1</v>
      </c>
      <c r="C59" s="10" t="s">
        <v>22</v>
      </c>
      <c r="D59" s="10" t="s">
        <v>330</v>
      </c>
      <c r="E59" s="5" t="s">
        <v>331</v>
      </c>
      <c r="F59" s="5" t="s">
        <v>23</v>
      </c>
      <c r="G59" s="8" t="s">
        <v>185</v>
      </c>
      <c r="H59" s="5" t="s">
        <v>24</v>
      </c>
      <c r="I59" s="5" t="s">
        <v>211</v>
      </c>
      <c r="J59" s="8" t="s">
        <v>25</v>
      </c>
    </row>
    <row r="60" spans="1:11" x14ac:dyDescent="0.2">
      <c r="A60" s="5">
        <v>58</v>
      </c>
      <c r="B60" s="17">
        <v>0</v>
      </c>
      <c r="C60" s="18" t="s">
        <v>26</v>
      </c>
      <c r="D60" s="18" t="s">
        <v>332</v>
      </c>
      <c r="E60" s="17" t="s">
        <v>333</v>
      </c>
      <c r="F60" s="17" t="s">
        <v>23</v>
      </c>
      <c r="G60" s="25" t="s">
        <v>114</v>
      </c>
      <c r="H60" s="17" t="s">
        <v>27</v>
      </c>
      <c r="I60" s="17" t="s">
        <v>211</v>
      </c>
      <c r="J60" s="19" t="s">
        <v>28</v>
      </c>
    </row>
    <row r="61" spans="1:11" x14ac:dyDescent="0.2">
      <c r="A61" s="5">
        <v>59</v>
      </c>
      <c r="B61" s="21">
        <v>0</v>
      </c>
      <c r="C61" s="23" t="s">
        <v>29</v>
      </c>
      <c r="D61" s="23"/>
      <c r="E61" s="21" t="s">
        <v>158</v>
      </c>
      <c r="F61" s="21" t="s">
        <v>23</v>
      </c>
      <c r="G61" s="25" t="s">
        <v>114</v>
      </c>
      <c r="H61" s="21" t="s">
        <v>27</v>
      </c>
      <c r="I61" s="21" t="s">
        <v>211</v>
      </c>
      <c r="J61" s="25" t="s">
        <v>114</v>
      </c>
    </row>
    <row r="62" spans="1:11" x14ac:dyDescent="0.2">
      <c r="A62" s="5">
        <v>60</v>
      </c>
      <c r="B62" s="21">
        <v>0</v>
      </c>
      <c r="C62" s="23" t="s">
        <v>30</v>
      </c>
      <c r="D62" s="23"/>
      <c r="E62" s="21" t="s">
        <v>31</v>
      </c>
      <c r="F62" s="21" t="s">
        <v>32</v>
      </c>
      <c r="G62" s="25" t="s">
        <v>114</v>
      </c>
      <c r="H62" s="21" t="s">
        <v>33</v>
      </c>
      <c r="I62" s="21" t="s">
        <v>211</v>
      </c>
      <c r="J62" s="25" t="s">
        <v>34</v>
      </c>
    </row>
    <row r="63" spans="1:11" x14ac:dyDescent="0.2">
      <c r="A63" s="5">
        <v>61</v>
      </c>
      <c r="B63" s="29">
        <v>0</v>
      </c>
      <c r="C63" s="30" t="s">
        <v>35</v>
      </c>
      <c r="D63" s="30" t="s">
        <v>334</v>
      </c>
      <c r="E63" s="29" t="s">
        <v>335</v>
      </c>
      <c r="F63" s="29" t="s">
        <v>159</v>
      </c>
      <c r="G63" s="28" t="s">
        <v>114</v>
      </c>
      <c r="H63" s="29" t="s">
        <v>36</v>
      </c>
      <c r="I63" s="29" t="s">
        <v>211</v>
      </c>
      <c r="J63" s="29" t="s">
        <v>37</v>
      </c>
    </row>
    <row r="64" spans="1:11" ht="25.5" customHeight="1" x14ac:dyDescent="0.2">
      <c r="A64" s="5">
        <v>62</v>
      </c>
      <c r="B64" s="37">
        <v>5</v>
      </c>
      <c r="C64" s="38" t="s">
        <v>38</v>
      </c>
      <c r="D64" s="38" t="s">
        <v>410</v>
      </c>
      <c r="E64" s="37" t="s">
        <v>336</v>
      </c>
      <c r="F64" s="37"/>
      <c r="G64" s="37" t="s">
        <v>185</v>
      </c>
      <c r="H64" s="37" t="s">
        <v>170</v>
      </c>
      <c r="I64" s="37" t="s">
        <v>211</v>
      </c>
      <c r="J64" s="36" t="s">
        <v>409</v>
      </c>
      <c r="K64" s="8" t="s">
        <v>411</v>
      </c>
    </row>
    <row r="65" spans="1:11" s="5" customFormat="1" x14ac:dyDescent="0.2">
      <c r="A65" s="5">
        <v>63</v>
      </c>
      <c r="B65" s="5">
        <v>10</v>
      </c>
      <c r="C65" s="10" t="s">
        <v>408</v>
      </c>
      <c r="D65" s="10" t="s">
        <v>337</v>
      </c>
      <c r="E65" s="5" t="s">
        <v>338</v>
      </c>
      <c r="F65" s="5" t="s">
        <v>159</v>
      </c>
      <c r="G65" s="5" t="s">
        <v>180</v>
      </c>
      <c r="H65" s="5" t="s">
        <v>40</v>
      </c>
      <c r="I65" s="5" t="s">
        <v>211</v>
      </c>
      <c r="J65" s="8" t="s">
        <v>41</v>
      </c>
      <c r="K65" s="8" t="s">
        <v>388</v>
      </c>
    </row>
    <row r="66" spans="1:11" s="5" customFormat="1" x14ac:dyDescent="0.2">
      <c r="A66" s="5">
        <v>64</v>
      </c>
      <c r="B66" s="8">
        <v>1</v>
      </c>
      <c r="C66" s="10" t="s">
        <v>42</v>
      </c>
      <c r="D66" s="10" t="s">
        <v>339</v>
      </c>
      <c r="E66" s="8" t="s">
        <v>340</v>
      </c>
      <c r="F66" s="8">
        <v>805</v>
      </c>
      <c r="G66" s="8" t="s">
        <v>180</v>
      </c>
      <c r="H66" s="8" t="s">
        <v>43</v>
      </c>
      <c r="I66" s="8" t="s">
        <v>211</v>
      </c>
      <c r="J66" s="8" t="s">
        <v>44</v>
      </c>
    </row>
    <row r="67" spans="1:11" x14ac:dyDescent="0.2">
      <c r="A67" s="5">
        <v>65</v>
      </c>
      <c r="B67" s="21"/>
      <c r="C67" s="23" t="s">
        <v>45</v>
      </c>
      <c r="D67" s="23"/>
      <c r="E67" s="21" t="s">
        <v>158</v>
      </c>
      <c r="F67" s="21" t="s">
        <v>159</v>
      </c>
      <c r="G67" s="21" t="s">
        <v>114</v>
      </c>
      <c r="H67" s="21" t="s">
        <v>46</v>
      </c>
      <c r="I67" s="21" t="s">
        <v>211</v>
      </c>
      <c r="J67" s="25" t="s">
        <v>114</v>
      </c>
    </row>
    <row r="68" spans="1:11" ht="38.25" x14ac:dyDescent="0.2">
      <c r="A68" s="5">
        <v>66</v>
      </c>
      <c r="B68" s="21"/>
      <c r="C68" s="22" t="s">
        <v>47</v>
      </c>
      <c r="D68" s="22"/>
      <c r="E68" s="21" t="s">
        <v>158</v>
      </c>
      <c r="F68" s="21" t="s">
        <v>159</v>
      </c>
      <c r="G68" s="21" t="s">
        <v>114</v>
      </c>
      <c r="H68" s="21" t="s">
        <v>48</v>
      </c>
      <c r="I68" s="21" t="s">
        <v>211</v>
      </c>
      <c r="J68" s="25" t="s">
        <v>114</v>
      </c>
    </row>
    <row r="69" spans="1:11" x14ac:dyDescent="0.2">
      <c r="A69" s="5">
        <v>67</v>
      </c>
      <c r="B69" s="5">
        <v>1</v>
      </c>
      <c r="C69" s="14" t="s">
        <v>49</v>
      </c>
      <c r="D69" s="14" t="s">
        <v>341</v>
      </c>
      <c r="E69" s="5" t="s">
        <v>342</v>
      </c>
      <c r="F69" s="5"/>
      <c r="G69" s="5" t="s">
        <v>185</v>
      </c>
      <c r="H69" s="5" t="s">
        <v>43</v>
      </c>
      <c r="I69" s="5" t="s">
        <v>211</v>
      </c>
      <c r="J69" s="2" t="s">
        <v>50</v>
      </c>
    </row>
    <row r="70" spans="1:11" x14ac:dyDescent="0.2">
      <c r="A70" s="5">
        <v>68</v>
      </c>
      <c r="B70" s="21"/>
      <c r="C70" s="22" t="s">
        <v>51</v>
      </c>
      <c r="D70" s="22"/>
      <c r="E70" s="21" t="s">
        <v>158</v>
      </c>
      <c r="F70" s="21"/>
      <c r="G70" s="19" t="s">
        <v>114</v>
      </c>
      <c r="H70" s="21"/>
      <c r="I70" s="21"/>
      <c r="J70" s="25" t="s">
        <v>114</v>
      </c>
    </row>
    <row r="71" spans="1:11" x14ac:dyDescent="0.2">
      <c r="A71" s="5">
        <v>69</v>
      </c>
      <c r="B71" s="5">
        <v>1</v>
      </c>
      <c r="C71" s="9" t="s">
        <v>52</v>
      </c>
      <c r="D71" s="9" t="s">
        <v>343</v>
      </c>
      <c r="E71" s="2" t="s">
        <v>344</v>
      </c>
      <c r="F71" s="2" t="s">
        <v>159</v>
      </c>
      <c r="G71" s="2" t="s">
        <v>180</v>
      </c>
      <c r="H71" s="2" t="s">
        <v>53</v>
      </c>
      <c r="I71" s="2" t="s">
        <v>211</v>
      </c>
      <c r="J71" s="14" t="s">
        <v>54</v>
      </c>
    </row>
    <row r="72" spans="1:11" x14ac:dyDescent="0.2">
      <c r="A72" s="5">
        <v>70</v>
      </c>
      <c r="B72" s="5">
        <v>2</v>
      </c>
      <c r="C72" s="13" t="s">
        <v>55</v>
      </c>
      <c r="D72" s="13" t="s">
        <v>345</v>
      </c>
      <c r="E72" s="2" t="s">
        <v>346</v>
      </c>
      <c r="F72" s="2" t="s">
        <v>159</v>
      </c>
      <c r="G72" s="2" t="s">
        <v>180</v>
      </c>
      <c r="H72" s="2" t="s">
        <v>56</v>
      </c>
      <c r="I72" s="2" t="s">
        <v>211</v>
      </c>
      <c r="J72" s="8" t="s">
        <v>57</v>
      </c>
    </row>
    <row r="73" spans="1:11" ht="25.5" x14ac:dyDescent="0.2">
      <c r="A73" s="5">
        <v>71</v>
      </c>
      <c r="B73" s="5">
        <v>4</v>
      </c>
      <c r="C73" s="13" t="s">
        <v>58</v>
      </c>
      <c r="D73" s="13" t="s">
        <v>347</v>
      </c>
      <c r="E73" s="2" t="s">
        <v>348</v>
      </c>
      <c r="F73" s="2" t="s">
        <v>159</v>
      </c>
      <c r="G73" s="2" t="s">
        <v>180</v>
      </c>
      <c r="H73" s="2" t="s">
        <v>59</v>
      </c>
      <c r="I73" s="2" t="s">
        <v>211</v>
      </c>
      <c r="J73" s="2" t="s">
        <v>60</v>
      </c>
    </row>
    <row r="74" spans="1:11" x14ac:dyDescent="0.2">
      <c r="A74" s="5">
        <v>72</v>
      </c>
      <c r="B74" s="17">
        <v>0</v>
      </c>
      <c r="C74" s="26" t="s">
        <v>380</v>
      </c>
      <c r="D74" s="33" t="s">
        <v>347</v>
      </c>
      <c r="E74" s="17" t="s">
        <v>348</v>
      </c>
      <c r="F74" s="17" t="s">
        <v>159</v>
      </c>
      <c r="G74" s="19" t="s">
        <v>114</v>
      </c>
      <c r="H74" s="17" t="s">
        <v>59</v>
      </c>
      <c r="I74" s="17" t="s">
        <v>211</v>
      </c>
      <c r="J74" s="19" t="s">
        <v>114</v>
      </c>
      <c r="K74" s="2" t="s">
        <v>60</v>
      </c>
    </row>
    <row r="75" spans="1:11" x14ac:dyDescent="0.2">
      <c r="A75" s="5">
        <v>73</v>
      </c>
      <c r="B75" s="5">
        <v>1</v>
      </c>
      <c r="C75" s="3" t="s">
        <v>61</v>
      </c>
      <c r="D75" s="3" t="s">
        <v>349</v>
      </c>
      <c r="E75" s="2" t="s">
        <v>350</v>
      </c>
      <c r="F75" s="2" t="s">
        <v>159</v>
      </c>
      <c r="G75" s="2" t="s">
        <v>180</v>
      </c>
      <c r="H75" s="2" t="s">
        <v>62</v>
      </c>
      <c r="I75" s="2" t="s">
        <v>211</v>
      </c>
      <c r="J75" s="4" t="s">
        <v>63</v>
      </c>
    </row>
    <row r="76" spans="1:11" x14ac:dyDescent="0.2">
      <c r="A76" s="5">
        <v>74</v>
      </c>
      <c r="B76" s="21">
        <v>0</v>
      </c>
      <c r="C76" s="22" t="s">
        <v>64</v>
      </c>
      <c r="D76" s="22"/>
      <c r="E76" s="21" t="s">
        <v>39</v>
      </c>
      <c r="F76" s="21"/>
      <c r="G76" s="19" t="s">
        <v>114</v>
      </c>
      <c r="H76" s="21" t="s">
        <v>17</v>
      </c>
      <c r="I76" s="21" t="s">
        <v>211</v>
      </c>
      <c r="J76" s="25" t="s">
        <v>114</v>
      </c>
    </row>
    <row r="77" spans="1:11" x14ac:dyDescent="0.2">
      <c r="A77" s="5">
        <v>75</v>
      </c>
      <c r="B77" s="21">
        <v>0</v>
      </c>
      <c r="C77" s="22" t="s">
        <v>65</v>
      </c>
      <c r="D77" s="22"/>
      <c r="E77" s="21" t="s">
        <v>158</v>
      </c>
      <c r="F77" s="21" t="s">
        <v>159</v>
      </c>
      <c r="G77" s="21" t="s">
        <v>114</v>
      </c>
      <c r="H77" s="21" t="s">
        <v>66</v>
      </c>
      <c r="I77" s="21"/>
      <c r="J77" s="25" t="s">
        <v>114</v>
      </c>
    </row>
    <row r="78" spans="1:11" x14ac:dyDescent="0.2">
      <c r="A78" s="5">
        <v>76</v>
      </c>
      <c r="B78" s="17">
        <v>0</v>
      </c>
      <c r="C78" s="18" t="s">
        <v>67</v>
      </c>
      <c r="D78" s="18" t="s">
        <v>351</v>
      </c>
      <c r="E78" s="17" t="s">
        <v>352</v>
      </c>
      <c r="F78" s="17" t="s">
        <v>159</v>
      </c>
      <c r="G78" s="19" t="s">
        <v>114</v>
      </c>
      <c r="H78" s="17" t="s">
        <v>68</v>
      </c>
      <c r="I78" s="17" t="s">
        <v>211</v>
      </c>
      <c r="J78" s="19" t="s">
        <v>114</v>
      </c>
      <c r="K78" s="8" t="s">
        <v>69</v>
      </c>
    </row>
    <row r="79" spans="1:11" x14ac:dyDescent="0.2">
      <c r="A79" s="5">
        <v>77</v>
      </c>
      <c r="B79" s="5">
        <v>1</v>
      </c>
      <c r="C79" s="9" t="s">
        <v>70</v>
      </c>
      <c r="D79" s="9" t="s">
        <v>353</v>
      </c>
      <c r="E79" s="2" t="s">
        <v>354</v>
      </c>
      <c r="F79" s="15">
        <v>805</v>
      </c>
      <c r="G79" s="2" t="s">
        <v>180</v>
      </c>
      <c r="H79" s="9" t="s">
        <v>71</v>
      </c>
      <c r="I79" s="2" t="s">
        <v>211</v>
      </c>
      <c r="J79" s="2" t="s">
        <v>72</v>
      </c>
    </row>
    <row r="80" spans="1:11" ht="12" customHeight="1" x14ac:dyDescent="0.2">
      <c r="A80" s="5">
        <v>78</v>
      </c>
      <c r="B80" s="17">
        <v>0</v>
      </c>
      <c r="C80" s="31" t="s">
        <v>384</v>
      </c>
      <c r="D80" s="31" t="s">
        <v>355</v>
      </c>
      <c r="E80" s="17" t="s">
        <v>356</v>
      </c>
      <c r="F80" s="17" t="s">
        <v>159</v>
      </c>
      <c r="G80" s="19" t="s">
        <v>114</v>
      </c>
      <c r="H80" s="17" t="s">
        <v>73</v>
      </c>
      <c r="I80" s="17" t="s">
        <v>211</v>
      </c>
      <c r="J80" s="19" t="s">
        <v>114</v>
      </c>
      <c r="K80" s="5" t="s">
        <v>74</v>
      </c>
    </row>
    <row r="81" spans="1:12" ht="12" customHeight="1" x14ac:dyDescent="0.2">
      <c r="A81" s="5">
        <v>79</v>
      </c>
      <c r="B81" s="2">
        <v>1</v>
      </c>
      <c r="C81" s="9" t="s">
        <v>75</v>
      </c>
      <c r="D81" s="9" t="s">
        <v>373</v>
      </c>
      <c r="E81" s="2" t="s">
        <v>357</v>
      </c>
      <c r="F81" s="2" t="s">
        <v>76</v>
      </c>
      <c r="G81" s="5" t="s">
        <v>77</v>
      </c>
      <c r="H81" s="4" t="s">
        <v>374</v>
      </c>
      <c r="I81" s="2" t="s">
        <v>211</v>
      </c>
      <c r="J81" s="2" t="s">
        <v>373</v>
      </c>
    </row>
    <row r="82" spans="1:12" x14ac:dyDescent="0.2">
      <c r="A82" s="5">
        <v>80</v>
      </c>
      <c r="B82" s="21"/>
      <c r="C82" s="23" t="s">
        <v>78</v>
      </c>
      <c r="D82" s="23"/>
      <c r="E82" s="21" t="s">
        <v>79</v>
      </c>
      <c r="F82" s="21" t="s">
        <v>80</v>
      </c>
      <c r="G82" s="19" t="s">
        <v>114</v>
      </c>
      <c r="H82" s="21" t="s">
        <v>81</v>
      </c>
      <c r="I82" s="21" t="s">
        <v>82</v>
      </c>
      <c r="J82" s="25" t="s">
        <v>114</v>
      </c>
    </row>
    <row r="83" spans="1:12" x14ac:dyDescent="0.2">
      <c r="A83" s="5">
        <v>81</v>
      </c>
      <c r="B83" s="2">
        <v>1</v>
      </c>
      <c r="C83" s="9" t="s">
        <v>83</v>
      </c>
      <c r="D83" s="9" t="s">
        <v>358</v>
      </c>
      <c r="E83" s="4" t="s">
        <v>359</v>
      </c>
      <c r="F83" s="2" t="s">
        <v>84</v>
      </c>
      <c r="G83" s="5" t="s">
        <v>77</v>
      </c>
      <c r="H83" s="2" t="s">
        <v>85</v>
      </c>
      <c r="I83" s="4" t="s">
        <v>107</v>
      </c>
      <c r="J83" s="8" t="s">
        <v>86</v>
      </c>
    </row>
    <row r="84" spans="1:12" x14ac:dyDescent="0.2">
      <c r="A84" s="5">
        <v>82</v>
      </c>
      <c r="B84" s="2">
        <v>1</v>
      </c>
      <c r="C84" s="9" t="s">
        <v>87</v>
      </c>
      <c r="D84" s="9" t="s">
        <v>360</v>
      </c>
      <c r="E84" s="4" t="s">
        <v>361</v>
      </c>
      <c r="F84" s="2" t="s">
        <v>88</v>
      </c>
      <c r="G84" s="5" t="s">
        <v>77</v>
      </c>
      <c r="H84" s="2" t="s">
        <v>89</v>
      </c>
      <c r="I84" s="4" t="s">
        <v>107</v>
      </c>
      <c r="J84" s="8" t="s">
        <v>90</v>
      </c>
    </row>
    <row r="85" spans="1:12" x14ac:dyDescent="0.2">
      <c r="A85" s="5">
        <v>83</v>
      </c>
      <c r="B85" s="2">
        <v>1</v>
      </c>
      <c r="C85" s="9" t="s">
        <v>91</v>
      </c>
      <c r="D85" s="9" t="s">
        <v>362</v>
      </c>
      <c r="E85" s="2" t="s">
        <v>363</v>
      </c>
      <c r="F85" s="2" t="s">
        <v>92</v>
      </c>
      <c r="G85" s="5" t="s">
        <v>180</v>
      </c>
      <c r="H85" s="2" t="s">
        <v>93</v>
      </c>
      <c r="I85" s="2" t="s">
        <v>211</v>
      </c>
      <c r="J85" s="8" t="s">
        <v>94</v>
      </c>
    </row>
    <row r="86" spans="1:12" x14ac:dyDescent="0.2">
      <c r="A86" s="5">
        <v>84</v>
      </c>
      <c r="B86" s="5">
        <v>1</v>
      </c>
      <c r="C86" s="12" t="s">
        <v>371</v>
      </c>
      <c r="D86" s="13" t="s">
        <v>364</v>
      </c>
      <c r="E86" s="5" t="s">
        <v>365</v>
      </c>
      <c r="F86" s="5" t="s">
        <v>231</v>
      </c>
      <c r="G86" s="5" t="s">
        <v>180</v>
      </c>
      <c r="H86" s="2" t="s">
        <v>95</v>
      </c>
      <c r="I86" s="5" t="s">
        <v>211</v>
      </c>
      <c r="J86" s="8" t="s">
        <v>96</v>
      </c>
    </row>
    <row r="87" spans="1:12" x14ac:dyDescent="0.2">
      <c r="A87" s="5">
        <v>85</v>
      </c>
      <c r="B87" s="5">
        <v>1</v>
      </c>
      <c r="C87" s="10" t="s">
        <v>392</v>
      </c>
      <c r="D87" s="10" t="s">
        <v>366</v>
      </c>
      <c r="E87" s="5" t="s">
        <v>367</v>
      </c>
      <c r="F87" s="5" t="s">
        <v>231</v>
      </c>
      <c r="G87" s="5" t="s">
        <v>180</v>
      </c>
      <c r="H87" s="5" t="s">
        <v>97</v>
      </c>
      <c r="I87" s="5" t="s">
        <v>211</v>
      </c>
      <c r="J87" s="8" t="s">
        <v>400</v>
      </c>
      <c r="K87" s="16" t="s">
        <v>399</v>
      </c>
      <c r="L87" s="4"/>
    </row>
    <row r="88" spans="1:12" x14ac:dyDescent="0.2">
      <c r="A88" s="5">
        <v>86</v>
      </c>
      <c r="B88" s="5">
        <v>1</v>
      </c>
      <c r="C88" s="10" t="s">
        <v>393</v>
      </c>
      <c r="D88" s="10" t="s">
        <v>394</v>
      </c>
      <c r="E88" s="8" t="s">
        <v>398</v>
      </c>
      <c r="F88" s="8" t="s">
        <v>395</v>
      </c>
      <c r="G88" s="5" t="s">
        <v>180</v>
      </c>
      <c r="H88" s="8" t="s">
        <v>397</v>
      </c>
      <c r="I88" s="8" t="s">
        <v>211</v>
      </c>
      <c r="J88" s="8" t="s">
        <v>396</v>
      </c>
      <c r="K88" s="36"/>
      <c r="L88" s="4"/>
    </row>
    <row r="89" spans="1:12" x14ac:dyDescent="0.2">
      <c r="A89" s="5">
        <v>87</v>
      </c>
      <c r="B89" s="5">
        <v>1</v>
      </c>
      <c r="C89" s="10" t="s">
        <v>375</v>
      </c>
      <c r="D89" s="10" t="s">
        <v>1</v>
      </c>
      <c r="E89" s="5" t="s">
        <v>368</v>
      </c>
      <c r="F89" s="5" t="s">
        <v>0</v>
      </c>
      <c r="G89" s="5" t="s">
        <v>185</v>
      </c>
      <c r="H89" s="5" t="s">
        <v>1</v>
      </c>
      <c r="I89" s="5" t="s">
        <v>211</v>
      </c>
      <c r="J89" s="8" t="s">
        <v>2</v>
      </c>
      <c r="K89" s="16"/>
      <c r="L89" s="4"/>
    </row>
    <row r="90" spans="1:12" x14ac:dyDescent="0.2">
      <c r="A90" s="5">
        <v>88</v>
      </c>
      <c r="B90" s="17">
        <v>0</v>
      </c>
      <c r="C90" s="26" t="s">
        <v>376</v>
      </c>
      <c r="D90" s="26" t="s">
        <v>1</v>
      </c>
      <c r="E90" s="17" t="s">
        <v>368</v>
      </c>
      <c r="F90" s="17" t="s">
        <v>0</v>
      </c>
      <c r="G90" s="19" t="s">
        <v>114</v>
      </c>
      <c r="H90" s="19" t="s">
        <v>1</v>
      </c>
      <c r="I90" s="17" t="s">
        <v>211</v>
      </c>
      <c r="J90" s="19" t="s">
        <v>114</v>
      </c>
    </row>
    <row r="91" spans="1:12" x14ac:dyDescent="0.2">
      <c r="B91" s="2">
        <f>SUM(B3:B90)</f>
        <v>275</v>
      </c>
      <c r="J91" s="5"/>
    </row>
    <row r="93" spans="1:12" x14ac:dyDescent="0.2">
      <c r="D93" s="8" t="s">
        <v>3</v>
      </c>
      <c r="E93" s="4">
        <f>B91</f>
        <v>275</v>
      </c>
    </row>
    <row r="94" spans="1:12" x14ac:dyDescent="0.2">
      <c r="D94" s="4" t="s">
        <v>4</v>
      </c>
      <c r="E94" s="4">
        <f>A90-32</f>
        <v>56</v>
      </c>
    </row>
    <row r="95" spans="1:12" x14ac:dyDescent="0.2">
      <c r="D95" s="4" t="s">
        <v>5</v>
      </c>
      <c r="E95" s="4">
        <f>SUMIF($G$3:$G$90, "SMD", $B$3:$B$90)</f>
        <v>247</v>
      </c>
    </row>
    <row r="96" spans="1:12" x14ac:dyDescent="0.2">
      <c r="D96" s="4" t="s">
        <v>6</v>
      </c>
      <c r="E96" s="4">
        <f>SUMIF($G$3:$G$90, "Fine Pitch", $B$3:$B$90)</f>
        <v>3</v>
      </c>
    </row>
    <row r="97" spans="3:5" x14ac:dyDescent="0.2">
      <c r="D97" s="4" t="s">
        <v>401</v>
      </c>
      <c r="E97" s="2">
        <f>SUMIF($G$3:$G$90, "THRU-HOLE", $B$3:$B$90)</f>
        <v>25</v>
      </c>
    </row>
    <row r="98" spans="3:5" x14ac:dyDescent="0.2">
      <c r="D98" s="4"/>
    </row>
    <row r="100" spans="3:5" x14ac:dyDescent="0.2">
      <c r="C100" s="36"/>
      <c r="D100" s="8"/>
    </row>
    <row r="101" spans="3:5" x14ac:dyDescent="0.2">
      <c r="D101" s="36"/>
    </row>
  </sheetData>
  <phoneticPr fontId="3" type="noConversion"/>
  <pageMargins left="0.75" right="0.75" top="1" bottom="1" header="0.51180555555555551" footer="0.51180555555555551"/>
  <pageSetup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dcterms:created xsi:type="dcterms:W3CDTF">2011-10-06T21:06:33Z</dcterms:created>
  <dcterms:modified xsi:type="dcterms:W3CDTF">2017-05-30T17:02:31Z</dcterms:modified>
</cp:coreProperties>
</file>