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00" windowHeight="208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37" i="1" l="1"/>
  <c r="M37" i="1"/>
  <c r="M36" i="1"/>
  <c r="M35" i="1"/>
  <c r="M34" i="1"/>
  <c r="M33" i="1"/>
  <c r="M31" i="1"/>
  <c r="K36" i="1" l="1"/>
  <c r="K35" i="1"/>
  <c r="K34" i="1"/>
  <c r="K33" i="1"/>
  <c r="K31" i="1"/>
  <c r="K27" i="1"/>
  <c r="M41" i="1"/>
  <c r="M38" i="1"/>
  <c r="M12" i="1"/>
  <c r="M11" i="1"/>
  <c r="M24" i="1"/>
  <c r="M23" i="1"/>
  <c r="M27" i="1"/>
  <c r="M26" i="1"/>
  <c r="M9" i="1"/>
  <c r="M8" i="1"/>
  <c r="M7" i="1"/>
  <c r="M22" i="1"/>
  <c r="M21" i="1"/>
  <c r="M19" i="1"/>
  <c r="M17" i="1"/>
  <c r="M16" i="1"/>
  <c r="M15" i="1"/>
  <c r="M5" i="1"/>
  <c r="M4" i="1"/>
  <c r="N43" i="1" l="1"/>
</calcChain>
</file>

<file path=xl/sharedStrings.xml><?xml version="1.0" encoding="utf-8"?>
<sst xmlns="http://schemas.openxmlformats.org/spreadsheetml/2006/main" count="50" uniqueCount="47">
  <si>
    <t>MARS node upgrade costs</t>
  </si>
  <si>
    <t>Routers</t>
  </si>
  <si>
    <t>ODI</t>
  </si>
  <si>
    <t>Refurb</t>
  </si>
  <si>
    <t>New</t>
  </si>
  <si>
    <t>Re-work</t>
  </si>
  <si>
    <t>12way ODI Penetrator</t>
  </si>
  <si>
    <t>3way ODI Penetrator</t>
  </si>
  <si>
    <t>8way ODI Optical Penetrator</t>
  </si>
  <si>
    <t>Qty</t>
  </si>
  <si>
    <t>12way ODI Female to ODI Penetrator 10m Oil filled hose</t>
  </si>
  <si>
    <t>3way ODI Male to New ODI Penetrator</t>
  </si>
  <si>
    <t>Cost</t>
  </si>
  <si>
    <t>8way FO penetrator to ODI Penetrator</t>
  </si>
  <si>
    <t xml:space="preserve">HP 5500-24G-SFP EI </t>
  </si>
  <si>
    <t>Lantec IGS-3408DSFP</t>
  </si>
  <si>
    <t>FO comms</t>
  </si>
  <si>
    <t>TTL-FO/FO-TTL</t>
  </si>
  <si>
    <t>Ether-FO/FO-Ether</t>
  </si>
  <si>
    <t>SFPs</t>
  </si>
  <si>
    <t>Penetrator head Mini node</t>
  </si>
  <si>
    <t>material</t>
  </si>
  <si>
    <t>Labor</t>
  </si>
  <si>
    <t>Alcatel Commissioning</t>
  </si>
  <si>
    <t>Alcatel MVC installation</t>
  </si>
  <si>
    <t>Marine Operations Technician</t>
  </si>
  <si>
    <t>Ocean Observatory Technician</t>
  </si>
  <si>
    <t>Machinist</t>
  </si>
  <si>
    <t>Engineer Support</t>
  </si>
  <si>
    <t>Engineer Technician</t>
  </si>
  <si>
    <t>Node Chemical testing</t>
  </si>
  <si>
    <t>Node Rework</t>
  </si>
  <si>
    <t>Thermal analysis</t>
  </si>
  <si>
    <t>hardware design/checking</t>
  </si>
  <si>
    <t>electrical design</t>
  </si>
  <si>
    <t>MBARI published rates</t>
  </si>
  <si>
    <t>Timing</t>
  </si>
  <si>
    <t>chipscale atomic clock</t>
  </si>
  <si>
    <t>PTP IEEE1588 hardware</t>
  </si>
  <si>
    <t>Redeployment</t>
  </si>
  <si>
    <t>Node Recovery</t>
  </si>
  <si>
    <t>Rachel Carson/Ventana</t>
  </si>
  <si>
    <t>Total</t>
  </si>
  <si>
    <t>Published</t>
  </si>
  <si>
    <t>/Less Fringe</t>
  </si>
  <si>
    <t>Machineshop</t>
  </si>
  <si>
    <t>Assembly testing/ MARS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</si>
</sst>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164" fontId="0" fillId="0" borderId="0" xfId="0" applyNumberFormat="1"/>
    <xf numFmtId="6" fontId="0" fillId="0" borderId="0" xfId="0" applyNumberFormat="1"/>
    <xf numFmtId="0" fontId="2" fillId="0" borderId="0" xfId="0" applyFont="1"/>
    <xf numFmtId="0" fontId="1" fillId="2" borderId="1" xfId="1"/>
    <xf numFmtId="164" fontId="0" fillId="3" borderId="0" xfId="0" applyNumberFormat="1" applyFill="1"/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tabSelected="1" zoomScaleNormal="100" workbookViewId="0">
      <selection activeCell="I7" sqref="I7"/>
    </sheetView>
  </sheetViews>
  <sheetFormatPr defaultRowHeight="15" x14ac:dyDescent="0.25"/>
  <cols>
    <col min="11" max="11" width="10.140625" style="1" bestFit="1" customWidth="1"/>
    <col min="13" max="13" width="13.42578125" customWidth="1"/>
    <col min="14" max="14" width="11.140625" bestFit="1" customWidth="1"/>
    <col min="15" max="15" width="18.140625" customWidth="1"/>
  </cols>
  <sheetData>
    <row r="1" spans="1:13" x14ac:dyDescent="0.25">
      <c r="A1" t="s">
        <v>0</v>
      </c>
    </row>
    <row r="3" spans="1:13" x14ac:dyDescent="0.25">
      <c r="A3" t="s">
        <v>1</v>
      </c>
    </row>
    <row r="4" spans="1:13" x14ac:dyDescent="0.25">
      <c r="B4" t="s">
        <v>14</v>
      </c>
      <c r="I4">
        <v>3</v>
      </c>
      <c r="K4" s="1">
        <v>3500</v>
      </c>
      <c r="M4" s="1">
        <f>I4*K4</f>
        <v>10500</v>
      </c>
    </row>
    <row r="5" spans="1:13" x14ac:dyDescent="0.25">
      <c r="B5" t="s">
        <v>15</v>
      </c>
      <c r="I5">
        <v>3</v>
      </c>
      <c r="K5" s="1">
        <v>1300</v>
      </c>
      <c r="M5" s="1">
        <f>I5*K5</f>
        <v>3900</v>
      </c>
    </row>
    <row r="6" spans="1:13" x14ac:dyDescent="0.25">
      <c r="A6" t="s">
        <v>16</v>
      </c>
      <c r="M6" s="1"/>
    </row>
    <row r="7" spans="1:13" x14ac:dyDescent="0.25">
      <c r="B7" t="s">
        <v>17</v>
      </c>
      <c r="I7">
        <v>2</v>
      </c>
      <c r="K7" s="1">
        <v>1100</v>
      </c>
      <c r="M7" s="1">
        <f>I7*K7</f>
        <v>2200</v>
      </c>
    </row>
    <row r="8" spans="1:13" x14ac:dyDescent="0.25">
      <c r="B8" t="s">
        <v>18</v>
      </c>
      <c r="I8">
        <v>4</v>
      </c>
      <c r="K8" s="1">
        <v>600</v>
      </c>
      <c r="M8" s="1">
        <f>I8*K8</f>
        <v>2400</v>
      </c>
    </row>
    <row r="9" spans="1:13" x14ac:dyDescent="0.25">
      <c r="B9" t="s">
        <v>19</v>
      </c>
      <c r="I9">
        <v>10</v>
      </c>
      <c r="K9" s="1">
        <v>120</v>
      </c>
      <c r="M9" s="1">
        <f>I9*K9</f>
        <v>1200</v>
      </c>
    </row>
    <row r="10" spans="1:13" x14ac:dyDescent="0.25">
      <c r="A10" t="s">
        <v>36</v>
      </c>
      <c r="M10" s="1"/>
    </row>
    <row r="11" spans="1:13" x14ac:dyDescent="0.25">
      <c r="B11" t="s">
        <v>37</v>
      </c>
      <c r="I11">
        <v>1</v>
      </c>
      <c r="K11" s="1">
        <v>1620</v>
      </c>
      <c r="M11" s="1">
        <f>I11*K11</f>
        <v>1620</v>
      </c>
    </row>
    <row r="12" spans="1:13" x14ac:dyDescent="0.25">
      <c r="B12" t="s">
        <v>38</v>
      </c>
      <c r="I12">
        <v>2</v>
      </c>
      <c r="K12" s="1">
        <v>650</v>
      </c>
      <c r="M12" s="1">
        <f>I12*K12</f>
        <v>1300</v>
      </c>
    </row>
    <row r="13" spans="1:13" x14ac:dyDescent="0.25">
      <c r="A13" t="s">
        <v>2</v>
      </c>
      <c r="M13" s="1"/>
    </row>
    <row r="14" spans="1:13" x14ac:dyDescent="0.25">
      <c r="B14" t="s">
        <v>3</v>
      </c>
      <c r="I14" t="s">
        <v>9</v>
      </c>
      <c r="K14" s="1" t="s">
        <v>12</v>
      </c>
      <c r="M14" s="1"/>
    </row>
    <row r="15" spans="1:13" x14ac:dyDescent="0.25">
      <c r="C15" t="s">
        <v>6</v>
      </c>
      <c r="I15">
        <v>3</v>
      </c>
      <c r="K15" s="1">
        <v>5500</v>
      </c>
      <c r="M15" s="1">
        <f>I15*K15</f>
        <v>16500</v>
      </c>
    </row>
    <row r="16" spans="1:13" x14ac:dyDescent="0.25">
      <c r="C16" t="s">
        <v>7</v>
      </c>
      <c r="I16">
        <v>1</v>
      </c>
      <c r="K16" s="1">
        <v>26008</v>
      </c>
      <c r="M16" s="1">
        <f>I16*K16</f>
        <v>26008</v>
      </c>
    </row>
    <row r="17" spans="1:17" x14ac:dyDescent="0.25">
      <c r="C17" t="s">
        <v>8</v>
      </c>
      <c r="I17">
        <v>1</v>
      </c>
      <c r="K17" s="1">
        <v>15000</v>
      </c>
      <c r="M17" s="1">
        <f>I17*K17</f>
        <v>15000</v>
      </c>
    </row>
    <row r="18" spans="1:17" x14ac:dyDescent="0.25">
      <c r="B18" t="s">
        <v>4</v>
      </c>
      <c r="M18" s="1"/>
    </row>
    <row r="19" spans="1:17" x14ac:dyDescent="0.25">
      <c r="C19" t="s">
        <v>10</v>
      </c>
      <c r="I19">
        <v>2</v>
      </c>
      <c r="K19" s="1">
        <v>14866</v>
      </c>
      <c r="M19" s="1">
        <f>I19*K19</f>
        <v>29732</v>
      </c>
    </row>
    <row r="20" spans="1:17" x14ac:dyDescent="0.25">
      <c r="B20" t="s">
        <v>5</v>
      </c>
      <c r="M20" s="1"/>
    </row>
    <row r="21" spans="1:17" x14ac:dyDescent="0.25">
      <c r="C21" t="s">
        <v>11</v>
      </c>
      <c r="I21">
        <v>1</v>
      </c>
      <c r="K21" s="1">
        <v>26008</v>
      </c>
      <c r="M21" s="1">
        <f>I21*K21</f>
        <v>26008</v>
      </c>
    </row>
    <row r="22" spans="1:17" x14ac:dyDescent="0.25">
      <c r="C22" t="s">
        <v>13</v>
      </c>
      <c r="I22">
        <v>1</v>
      </c>
      <c r="K22" s="1">
        <v>15000</v>
      </c>
      <c r="M22" s="1">
        <f>I22*K22</f>
        <v>15000</v>
      </c>
    </row>
    <row r="23" spans="1:17" x14ac:dyDescent="0.25">
      <c r="A23" t="s">
        <v>23</v>
      </c>
      <c r="I23" s="4">
        <v>1</v>
      </c>
      <c r="K23" s="1">
        <v>61000</v>
      </c>
      <c r="M23" s="1">
        <f>I23*K23</f>
        <v>61000</v>
      </c>
    </row>
    <row r="24" spans="1:17" x14ac:dyDescent="0.25">
      <c r="A24" t="s">
        <v>24</v>
      </c>
      <c r="I24">
        <v>1</v>
      </c>
      <c r="K24" s="1">
        <v>15250</v>
      </c>
      <c r="M24" s="1">
        <f>I24*K24</f>
        <v>15250</v>
      </c>
    </row>
    <row r="25" spans="1:17" x14ac:dyDescent="0.25">
      <c r="A25" t="s">
        <v>20</v>
      </c>
      <c r="M25" s="1"/>
    </row>
    <row r="26" spans="1:17" x14ac:dyDescent="0.25">
      <c r="B26" t="s">
        <v>21</v>
      </c>
      <c r="I26">
        <v>1</v>
      </c>
      <c r="K26" s="1">
        <v>600</v>
      </c>
      <c r="M26" s="1">
        <f>I26*K26</f>
        <v>600</v>
      </c>
    </row>
    <row r="27" spans="1:17" x14ac:dyDescent="0.25">
      <c r="B27" t="s">
        <v>22</v>
      </c>
      <c r="E27" s="2"/>
      <c r="F27" s="2"/>
      <c r="I27">
        <v>60</v>
      </c>
      <c r="J27" s="1">
        <v>114</v>
      </c>
      <c r="K27" s="1">
        <f>J27/1.53</f>
        <v>74.509803921568633</v>
      </c>
      <c r="M27" s="1">
        <f>I27*J27</f>
        <v>6840</v>
      </c>
      <c r="O27" s="3" t="s">
        <v>35</v>
      </c>
    </row>
    <row r="28" spans="1:17" x14ac:dyDescent="0.25">
      <c r="J28" s="1"/>
      <c r="M28" s="1"/>
      <c r="O28" t="s">
        <v>25</v>
      </c>
      <c r="P28" s="2">
        <v>104</v>
      </c>
      <c r="Q28" s="2"/>
    </row>
    <row r="29" spans="1:17" x14ac:dyDescent="0.25">
      <c r="A29" t="s">
        <v>30</v>
      </c>
      <c r="J29" s="1"/>
      <c r="M29" s="1"/>
      <c r="O29" t="s">
        <v>26</v>
      </c>
      <c r="P29" s="2">
        <v>80</v>
      </c>
      <c r="Q29" s="2"/>
    </row>
    <row r="30" spans="1:17" x14ac:dyDescent="0.25">
      <c r="B30" t="s">
        <v>21</v>
      </c>
      <c r="J30" s="5" t="s">
        <v>43</v>
      </c>
      <c r="K30" s="5" t="s">
        <v>44</v>
      </c>
      <c r="M30" s="1"/>
      <c r="O30" t="s">
        <v>27</v>
      </c>
      <c r="P30" s="2">
        <v>114</v>
      </c>
      <c r="Q30" s="2"/>
    </row>
    <row r="31" spans="1:17" x14ac:dyDescent="0.25">
      <c r="B31" t="s">
        <v>22</v>
      </c>
      <c r="I31">
        <v>80</v>
      </c>
      <c r="J31" s="1">
        <v>116</v>
      </c>
      <c r="K31" s="1">
        <f>J31/1.53</f>
        <v>75.816993464052288</v>
      </c>
      <c r="M31" s="1">
        <f>I31*K31</f>
        <v>6065.3594771241833</v>
      </c>
      <c r="O31" t="s">
        <v>28</v>
      </c>
      <c r="P31" s="2">
        <v>191</v>
      </c>
      <c r="Q31" s="2"/>
    </row>
    <row r="32" spans="1:17" x14ac:dyDescent="0.25">
      <c r="A32" t="s">
        <v>31</v>
      </c>
      <c r="J32" s="1"/>
      <c r="M32" s="1"/>
      <c r="O32" t="s">
        <v>29</v>
      </c>
      <c r="P32" s="2">
        <v>116</v>
      </c>
      <c r="Q32" s="2"/>
    </row>
    <row r="33" spans="1:14" x14ac:dyDescent="0.25">
      <c r="B33" t="s">
        <v>32</v>
      </c>
      <c r="E33" s="2"/>
      <c r="F33" s="2"/>
      <c r="I33">
        <v>80</v>
      </c>
      <c r="J33" s="1">
        <v>191</v>
      </c>
      <c r="K33" s="1">
        <f>J33/1.53</f>
        <v>124.83660130718954</v>
      </c>
      <c r="M33" s="1">
        <f t="shared" ref="M33:M38" si="0">I33*K33</f>
        <v>9986.9281045751632</v>
      </c>
    </row>
    <row r="34" spans="1:14" x14ac:dyDescent="0.25">
      <c r="B34" t="s">
        <v>33</v>
      </c>
      <c r="I34">
        <v>80</v>
      </c>
      <c r="J34" s="1">
        <v>191</v>
      </c>
      <c r="K34" s="1">
        <f>J34/1.53</f>
        <v>124.83660130718954</v>
      </c>
      <c r="M34" s="1">
        <f t="shared" si="0"/>
        <v>9986.9281045751632</v>
      </c>
    </row>
    <row r="35" spans="1:14" x14ac:dyDescent="0.25">
      <c r="B35" t="s">
        <v>34</v>
      </c>
      <c r="I35">
        <v>220</v>
      </c>
      <c r="J35" s="1">
        <v>191</v>
      </c>
      <c r="K35" s="1">
        <f>J35/1.53</f>
        <v>124.83660130718954</v>
      </c>
      <c r="M35" s="1">
        <f t="shared" si="0"/>
        <v>27464.052287581697</v>
      </c>
    </row>
    <row r="36" spans="1:14" x14ac:dyDescent="0.25">
      <c r="B36" t="s">
        <v>46</v>
      </c>
      <c r="I36">
        <v>1760</v>
      </c>
      <c r="J36" s="1">
        <v>80</v>
      </c>
      <c r="K36" s="1">
        <f>J36/1.53</f>
        <v>52.287581699346404</v>
      </c>
      <c r="M36" s="1">
        <f t="shared" si="0"/>
        <v>92026.143790849674</v>
      </c>
    </row>
    <row r="37" spans="1:14" x14ac:dyDescent="0.25">
      <c r="B37" t="s">
        <v>45</v>
      </c>
      <c r="I37">
        <v>60</v>
      </c>
      <c r="J37" s="1">
        <v>114</v>
      </c>
      <c r="K37" s="1">
        <f>J37/1.53</f>
        <v>74.509803921568633</v>
      </c>
      <c r="M37" s="1">
        <f t="shared" si="0"/>
        <v>4470.588235294118</v>
      </c>
    </row>
    <row r="38" spans="1:14" x14ac:dyDescent="0.25">
      <c r="A38" t="s">
        <v>40</v>
      </c>
      <c r="C38" t="s">
        <v>41</v>
      </c>
      <c r="I38">
        <v>1</v>
      </c>
      <c r="K38" s="1">
        <v>16500</v>
      </c>
      <c r="M38" s="1">
        <f t="shared" si="0"/>
        <v>16500</v>
      </c>
    </row>
    <row r="39" spans="1:14" x14ac:dyDescent="0.25">
      <c r="M39" s="1"/>
    </row>
    <row r="40" spans="1:14" x14ac:dyDescent="0.25">
      <c r="M40" s="1"/>
    </row>
    <row r="41" spans="1:14" x14ac:dyDescent="0.25">
      <c r="A41" t="s">
        <v>39</v>
      </c>
      <c r="C41" t="s">
        <v>41</v>
      </c>
      <c r="I41">
        <v>1</v>
      </c>
      <c r="K41" s="1">
        <v>16500</v>
      </c>
      <c r="M41" s="1">
        <f>I41*K41</f>
        <v>16500</v>
      </c>
    </row>
    <row r="42" spans="1:14" x14ac:dyDescent="0.25">
      <c r="M42" s="1"/>
    </row>
    <row r="43" spans="1:14" x14ac:dyDescent="0.25">
      <c r="L43" t="s">
        <v>42</v>
      </c>
      <c r="M43" s="1"/>
      <c r="N43" s="1">
        <f>SUM(M3:M41)</f>
        <v>418057.99999999994</v>
      </c>
    </row>
    <row r="44" spans="1:14" x14ac:dyDescent="0.25">
      <c r="M44" s="1"/>
    </row>
    <row r="45" spans="1:14" x14ac:dyDescent="0.25">
      <c r="M45" s="1"/>
    </row>
    <row r="46" spans="1:14" x14ac:dyDescent="0.25">
      <c r="M46" s="1"/>
    </row>
    <row r="47" spans="1:14" x14ac:dyDescent="0.25">
      <c r="M47" s="1"/>
    </row>
    <row r="48" spans="1:14" x14ac:dyDescent="0.25">
      <c r="M48" s="1"/>
    </row>
    <row r="49" spans="13:13" x14ac:dyDescent="0.25">
      <c r="M49" s="1"/>
    </row>
    <row r="50" spans="13:13" x14ac:dyDescent="0.25">
      <c r="M50" s="1"/>
    </row>
    <row r="51" spans="13:13" x14ac:dyDescent="0.25">
      <c r="M51" s="1"/>
    </row>
    <row r="52" spans="13:13" x14ac:dyDescent="0.25">
      <c r="M52" s="1"/>
    </row>
    <row r="53" spans="13:13" x14ac:dyDescent="0.25">
      <c r="M53" s="1"/>
    </row>
    <row r="54" spans="13:13" x14ac:dyDescent="0.25">
      <c r="M54" s="1"/>
    </row>
    <row r="55" spans="13:13" x14ac:dyDescent="0.25">
      <c r="M55" s="1"/>
    </row>
    <row r="56" spans="13:13" x14ac:dyDescent="0.25">
      <c r="M56" s="1"/>
    </row>
    <row r="57" spans="13:13" x14ac:dyDescent="0.25">
      <c r="M57" s="1"/>
    </row>
    <row r="58" spans="13:13" x14ac:dyDescent="0.25">
      <c r="M58" s="1"/>
    </row>
    <row r="59" spans="13:13" x14ac:dyDescent="0.25">
      <c r="M59" s="1"/>
    </row>
    <row r="60" spans="13:13" x14ac:dyDescent="0.25">
      <c r="M60" s="1"/>
    </row>
    <row r="61" spans="13:13" x14ac:dyDescent="0.25">
      <c r="M61" s="1"/>
    </row>
    <row r="62" spans="13:13" x14ac:dyDescent="0.25">
      <c r="M62" s="1"/>
    </row>
    <row r="63" spans="13:13" x14ac:dyDescent="0.25">
      <c r="M63" s="1"/>
    </row>
    <row r="64" spans="13:13" x14ac:dyDescent="0.25">
      <c r="M64" s="1"/>
    </row>
    <row r="65" spans="13:13" x14ac:dyDescent="0.25">
      <c r="M65" s="1"/>
    </row>
    <row r="66" spans="13:13" x14ac:dyDescent="0.25">
      <c r="M66" s="1"/>
    </row>
    <row r="67" spans="13:13" x14ac:dyDescent="0.25">
      <c r="M67" s="1"/>
    </row>
    <row r="68" spans="13:13" x14ac:dyDescent="0.25">
      <c r="M68" s="1"/>
    </row>
    <row r="69" spans="13:13" x14ac:dyDescent="0.25">
      <c r="M69" s="1"/>
    </row>
    <row r="70" spans="13:13" x14ac:dyDescent="0.25">
      <c r="M70" s="1"/>
    </row>
    <row r="71" spans="13:13" x14ac:dyDescent="0.25">
      <c r="M71" s="1"/>
    </row>
    <row r="72" spans="13:13" x14ac:dyDescent="0.25">
      <c r="M72" s="1"/>
    </row>
    <row r="73" spans="13:13" x14ac:dyDescent="0.25">
      <c r="M73" s="1"/>
    </row>
    <row r="74" spans="13:13" x14ac:dyDescent="0.25">
      <c r="M74" s="1"/>
    </row>
    <row r="75" spans="13:13" x14ac:dyDescent="0.25">
      <c r="M75" s="1"/>
    </row>
  </sheetData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2017-01-23T19:00:43Z</cp:lastPrinted>
  <dcterms:created xsi:type="dcterms:W3CDTF">2016-09-22T22:53:51Z</dcterms:created>
  <dcterms:modified xsi:type="dcterms:W3CDTF">2017-01-23T19:12:24Z</dcterms:modified>
</cp:coreProperties>
</file>