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96" windowWidth="13380" windowHeight="12432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N23" i="1"/>
  <c r="N22" i="1"/>
  <c r="N21" i="1"/>
  <c r="N20" i="1"/>
  <c r="N19" i="1"/>
  <c r="N18" i="1"/>
  <c r="N6" i="1"/>
  <c r="N5" i="1"/>
  <c r="N4" i="1"/>
  <c r="N2" i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N7" i="1" s="1"/>
  <c r="M6" i="1"/>
  <c r="M5" i="1"/>
  <c r="M4" i="1"/>
  <c r="M3" i="1"/>
  <c r="N3" i="1" s="1"/>
  <c r="M2" i="1"/>
  <c r="N25" i="1" l="1"/>
</calcChain>
</file>

<file path=xl/sharedStrings.xml><?xml version="1.0" encoding="utf-8"?>
<sst xmlns="http://schemas.openxmlformats.org/spreadsheetml/2006/main" count="147" uniqueCount="103">
  <si>
    <t>Item Number</t>
  </si>
  <si>
    <t>Value</t>
  </si>
  <si>
    <t>Description</t>
  </si>
  <si>
    <t>Part Reference</t>
  </si>
  <si>
    <t>Manufacturer PN</t>
  </si>
  <si>
    <t>Manufacturer</t>
  </si>
  <si>
    <t>CMD15-21UGC/TR8</t>
  </si>
  <si>
    <t>LED GREEN CLEAR 1206 SMD</t>
  </si>
  <si>
    <t>D1 D3 D4 D5 D6 D7 D8 D9 D10 D11 D12</t>
  </si>
  <si>
    <t>B550C-13-F</t>
  </si>
  <si>
    <t>DIODE SCHOTTKY 50V 5A SMC</t>
  </si>
  <si>
    <t>D2</t>
  </si>
  <si>
    <t>Diodes Inc</t>
  </si>
  <si>
    <t>4245</t>
  </si>
  <si>
    <t>HOLDER FUSE PC 3AG 1/4"DIA</t>
  </si>
  <si>
    <t>F1</t>
  </si>
  <si>
    <t>Keystone Electronics</t>
  </si>
  <si>
    <t>PRPC008SFAN-RC</t>
  </si>
  <si>
    <t>CONN HEADER .100" SNGL STR 8POS</t>
  </si>
  <si>
    <t>J1 J36</t>
  </si>
  <si>
    <t>Sullins Connector Solutions</t>
  </si>
  <si>
    <t>1734354-1</t>
  </si>
  <si>
    <t>J2 J5 J6 J13 J14 J19 J21 J28 J29 J32 J33</t>
  </si>
  <si>
    <t>FCE17E09SA450</t>
  </si>
  <si>
    <t>1803277</t>
  </si>
  <si>
    <t>CONN HEADER RT ANG 2POS 3.81MM</t>
  </si>
  <si>
    <t>J3 J4 J11 J16 J17 J26 J27 J30 J31 J34 J35</t>
  </si>
  <si>
    <t>Phoenix Contact</t>
  </si>
  <si>
    <t>1728297</t>
  </si>
  <si>
    <t>TERM BLOCK PCB 3POS 3.81MM GRN</t>
  </si>
  <si>
    <t>J7</t>
  </si>
  <si>
    <t>1728307</t>
  </si>
  <si>
    <t>TERM BLOCK PCB 4POS 3.81MM GRN</t>
  </si>
  <si>
    <t>J8 J9 J10 J15 J18 J20 J22 J23 J24 J25</t>
  </si>
  <si>
    <t>1728310</t>
  </si>
  <si>
    <t>CONN TERM BLOCK 5POS 3.81MM</t>
  </si>
  <si>
    <t>J12</t>
  </si>
  <si>
    <t>1.50K</t>
  </si>
  <si>
    <t>R1 R2 R5 R6 R7 R8 R9 R10 R11 R12 R13</t>
  </si>
  <si>
    <t>CRCW08051K50JNEA</t>
  </si>
  <si>
    <t>Vishay</t>
  </si>
  <si>
    <t>1.00M</t>
  </si>
  <si>
    <t>RES 1.00M OHM 1/8W 1% 0805 SMD</t>
  </si>
  <si>
    <t>R3 R4</t>
  </si>
  <si>
    <t>CRCW08051M00FKEA</t>
  </si>
  <si>
    <t>Vishay Dale</t>
  </si>
  <si>
    <t>EP11FPD1APE</t>
  </si>
  <si>
    <t>SWITCH PB SPST MOM SEALED RA PCB</t>
  </si>
  <si>
    <t>SW1 SW2</t>
  </si>
  <si>
    <t>C&amp;K Components</t>
  </si>
  <si>
    <t>700ASP7B21M2QE</t>
  </si>
  <si>
    <t>SW3</t>
  </si>
  <si>
    <t>Qty</t>
  </si>
  <si>
    <t>L62215CT-ND</t>
  </si>
  <si>
    <t>unit</t>
  </si>
  <si>
    <t>Digikey</t>
  </si>
  <si>
    <t>ext</t>
  </si>
  <si>
    <t>B550C-FDICT-ND</t>
  </si>
  <si>
    <t>36-4245-ND</t>
  </si>
  <si>
    <t>S1211EC-08-ND</t>
  </si>
  <si>
    <t>CONN D-SUB RCPT 9POS R/A SOLDER</t>
  </si>
  <si>
    <t>A35107-ND</t>
  </si>
  <si>
    <t>TE Connectiuvity</t>
  </si>
  <si>
    <t>277-1206-ND</t>
  </si>
  <si>
    <t>277-5903-ND</t>
  </si>
  <si>
    <t>277-5863-ND</t>
  </si>
  <si>
    <t>277-6173-ND</t>
  </si>
  <si>
    <t>1803578</t>
  </si>
  <si>
    <t>TERM BLOCK PLUG 2POS STR 3.81MM</t>
  </si>
  <si>
    <t>mate for above</t>
  </si>
  <si>
    <t>277-1161-ND</t>
  </si>
  <si>
    <t>541-1.5KACT-ND</t>
  </si>
  <si>
    <t>RES SMD 1.5K OHM 5% 1/8W 0805</t>
  </si>
  <si>
    <t>541-1.00MCCT-ND</t>
  </si>
  <si>
    <t>700ASP7B21M2QE-ND</t>
  </si>
  <si>
    <t>SWITCH PUSHBUTTON SPDT 3A 120V</t>
  </si>
  <si>
    <t>E-Switch</t>
  </si>
  <si>
    <t>CKN9129-ND</t>
  </si>
  <si>
    <t>order qty</t>
  </si>
  <si>
    <t>HEX STANDOFF 4-40 ALUMINUM 3/4"</t>
  </si>
  <si>
    <t>36-2204-ND</t>
  </si>
  <si>
    <t>4245C</t>
  </si>
  <si>
    <t>COVER FUSE 3AG VINYL</t>
  </si>
  <si>
    <t>36-4245C-ND</t>
  </si>
  <si>
    <t>9540K902</t>
  </si>
  <si>
    <t>Mcmaster</t>
  </si>
  <si>
    <t>dist part unmber</t>
  </si>
  <si>
    <t>Dist</t>
  </si>
  <si>
    <t>McMaster</t>
  </si>
  <si>
    <t>Rubber bumper, pack of 50</t>
  </si>
  <si>
    <t>Pomona Electronics</t>
  </si>
  <si>
    <t>BANANA PLUG W/BOOT 18-22AWG BLK</t>
  </si>
  <si>
    <t>501-1358-ND</t>
  </si>
  <si>
    <t>5169-0</t>
  </si>
  <si>
    <t>5169-2</t>
  </si>
  <si>
    <t>BANANA PLUG W/BOOT 18-22AWG RED</t>
  </si>
  <si>
    <t>501-1368-ND</t>
  </si>
  <si>
    <t>3SB-3-R</t>
  </si>
  <si>
    <t>FUSE GLASS 3A 250VAC 3AB 3AG</t>
  </si>
  <si>
    <t>Bel Fuse</t>
  </si>
  <si>
    <t>507-1530-ND</t>
  </si>
  <si>
    <t>Visual Communications Company</t>
  </si>
  <si>
    <t>hardware and misc components not in netlist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</si>
</sst>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1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44" fontId="0" fillId="0" borderId="0" xfId="1" applyFont="1" applyAlignment="1">
      <alignment horizontal="center" vertical="top" wrapText="1"/>
    </xf>
    <xf numFmtId="44" fontId="0" fillId="0" borderId="0" xfId="1" applyFont="1" applyAlignment="1">
      <alignment vertical="top" wrapText="1"/>
    </xf>
    <xf numFmtId="44" fontId="0" fillId="0" borderId="0" xfId="0" applyNumberForma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B1" workbookViewId="0">
      <selection activeCell="D28" sqref="D28"/>
    </sheetView>
  </sheetViews>
  <sheetFormatPr defaultRowHeight="14.4" x14ac:dyDescent="0.3"/>
  <cols>
    <col min="1" max="1" width="8.88671875" style="2"/>
    <col min="2" max="2" width="6.88671875" style="2" customWidth="1"/>
    <col min="3" max="3" width="17.88671875" style="4" customWidth="1"/>
    <col min="4" max="4" width="33.33203125" style="4" customWidth="1"/>
    <col min="5" max="5" width="20" style="4" customWidth="1"/>
    <col min="6" max="6" width="18.77734375" style="4" customWidth="1"/>
    <col min="7" max="7" width="23.21875" style="4" customWidth="1"/>
    <col min="8" max="8" width="11" style="2" customWidth="1"/>
    <col min="9" max="9" width="16.33203125" style="4" customWidth="1"/>
    <col min="10" max="10" width="11.109375" style="6" customWidth="1"/>
    <col min="11" max="11" width="8.88671875" style="6"/>
    <col min="12" max="12" width="8.88671875" style="8"/>
    <col min="13" max="13" width="8.88671875" style="4"/>
    <col min="14" max="14" width="9.88671875" style="4" bestFit="1" customWidth="1"/>
    <col min="15" max="16384" width="8.88671875" style="4"/>
  </cols>
  <sheetData>
    <row r="1" spans="1:14" s="2" customFormat="1" ht="28.8" x14ac:dyDescent="0.3">
      <c r="A1" s="1" t="s">
        <v>0</v>
      </c>
      <c r="B1" s="1" t="s">
        <v>52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87</v>
      </c>
      <c r="I1" s="2" t="s">
        <v>86</v>
      </c>
      <c r="J1" s="5" t="s">
        <v>54</v>
      </c>
      <c r="K1" s="5" t="s">
        <v>56</v>
      </c>
      <c r="L1" s="8" t="s">
        <v>78</v>
      </c>
      <c r="M1" s="2" t="s">
        <v>54</v>
      </c>
      <c r="N1" s="2" t="s">
        <v>56</v>
      </c>
    </row>
    <row r="2" spans="1:14" ht="28.8" x14ac:dyDescent="0.3">
      <c r="A2" s="1">
        <v>1</v>
      </c>
      <c r="B2" s="1">
        <v>11</v>
      </c>
      <c r="C2" s="3" t="s">
        <v>6</v>
      </c>
      <c r="D2" s="3" t="s">
        <v>7</v>
      </c>
      <c r="E2" s="3" t="s">
        <v>8</v>
      </c>
      <c r="F2" s="3" t="s">
        <v>6</v>
      </c>
      <c r="G2" s="3" t="s">
        <v>101</v>
      </c>
      <c r="H2" s="10" t="s">
        <v>55</v>
      </c>
      <c r="I2" t="s">
        <v>53</v>
      </c>
      <c r="J2" s="6">
        <v>0.35599999999999998</v>
      </c>
      <c r="K2" s="6">
        <f>J2*B2</f>
        <v>3.9159999999999999</v>
      </c>
      <c r="L2" s="8">
        <v>125</v>
      </c>
      <c r="M2" s="7">
        <f>J2</f>
        <v>0.35599999999999998</v>
      </c>
      <c r="N2" s="7">
        <f>L2*M2</f>
        <v>44.5</v>
      </c>
    </row>
    <row r="3" spans="1:14" x14ac:dyDescent="0.3">
      <c r="A3" s="1">
        <v>2</v>
      </c>
      <c r="B3" s="1">
        <v>1</v>
      </c>
      <c r="C3" s="3" t="s">
        <v>9</v>
      </c>
      <c r="D3" s="3" t="s">
        <v>10</v>
      </c>
      <c r="E3" s="3" t="s">
        <v>11</v>
      </c>
      <c r="F3" s="3" t="s">
        <v>9</v>
      </c>
      <c r="G3" s="3" t="s">
        <v>12</v>
      </c>
      <c r="H3" s="10" t="s">
        <v>55</v>
      </c>
      <c r="I3" t="s">
        <v>57</v>
      </c>
      <c r="J3" s="6">
        <v>0.78200000000000003</v>
      </c>
      <c r="K3" s="6">
        <f t="shared" ref="K3:K15" si="0">J3*B3</f>
        <v>0.78200000000000003</v>
      </c>
      <c r="L3" s="8">
        <v>15</v>
      </c>
      <c r="M3" s="7">
        <f t="shared" ref="M3:M15" si="1">J3</f>
        <v>0.78200000000000003</v>
      </c>
      <c r="N3" s="7">
        <f t="shared" ref="N3:N15" si="2">L3*M3</f>
        <v>11.73</v>
      </c>
    </row>
    <row r="4" spans="1:14" x14ac:dyDescent="0.3">
      <c r="A4" s="1">
        <v>3</v>
      </c>
      <c r="B4" s="1">
        <v>1</v>
      </c>
      <c r="C4" s="3" t="s">
        <v>13</v>
      </c>
      <c r="D4" s="3" t="s">
        <v>14</v>
      </c>
      <c r="E4" s="3" t="s">
        <v>15</v>
      </c>
      <c r="F4" s="3" t="s">
        <v>13</v>
      </c>
      <c r="G4" s="3" t="s">
        <v>16</v>
      </c>
      <c r="H4" s="10" t="s">
        <v>55</v>
      </c>
      <c r="I4" t="s">
        <v>58</v>
      </c>
      <c r="J4" s="6">
        <v>1.3939999999999999</v>
      </c>
      <c r="K4" s="6">
        <f t="shared" si="0"/>
        <v>1.3939999999999999</v>
      </c>
      <c r="L4" s="8">
        <v>15</v>
      </c>
      <c r="M4" s="7">
        <f t="shared" si="1"/>
        <v>1.3939999999999999</v>
      </c>
      <c r="N4" s="7">
        <f t="shared" si="2"/>
        <v>20.91</v>
      </c>
    </row>
    <row r="5" spans="1:14" x14ac:dyDescent="0.3">
      <c r="A5" s="1">
        <v>4</v>
      </c>
      <c r="B5" s="1">
        <v>2</v>
      </c>
      <c r="C5" s="3" t="s">
        <v>17</v>
      </c>
      <c r="D5" s="3" t="s">
        <v>18</v>
      </c>
      <c r="E5" s="3" t="s">
        <v>19</v>
      </c>
      <c r="F5" s="3" t="s">
        <v>21</v>
      </c>
      <c r="G5" s="3" t="s">
        <v>20</v>
      </c>
      <c r="H5" s="10" t="s">
        <v>55</v>
      </c>
      <c r="I5" t="s">
        <v>59</v>
      </c>
      <c r="J5" s="6">
        <v>0.26700000000000002</v>
      </c>
      <c r="K5" s="6">
        <f t="shared" si="0"/>
        <v>0.53400000000000003</v>
      </c>
      <c r="L5" s="8">
        <v>25</v>
      </c>
      <c r="M5" s="7">
        <f t="shared" si="1"/>
        <v>0.26700000000000002</v>
      </c>
      <c r="N5" s="7">
        <f t="shared" si="2"/>
        <v>6.6750000000000007</v>
      </c>
    </row>
    <row r="6" spans="1:14" ht="28.8" x14ac:dyDescent="0.3">
      <c r="A6" s="1">
        <v>5</v>
      </c>
      <c r="B6" s="1">
        <v>11</v>
      </c>
      <c r="C6" s="3" t="s">
        <v>21</v>
      </c>
      <c r="D6" s="3" t="s">
        <v>60</v>
      </c>
      <c r="E6" s="3" t="s">
        <v>22</v>
      </c>
      <c r="F6" s="3" t="s">
        <v>23</v>
      </c>
      <c r="G6" s="3" t="s">
        <v>62</v>
      </c>
      <c r="H6" s="10" t="s">
        <v>55</v>
      </c>
      <c r="I6" t="s">
        <v>61</v>
      </c>
      <c r="J6" s="6">
        <v>1.0661</v>
      </c>
      <c r="K6" s="6">
        <f t="shared" si="0"/>
        <v>11.7271</v>
      </c>
      <c r="L6" s="8">
        <v>125</v>
      </c>
      <c r="M6" s="7">
        <f t="shared" si="1"/>
        <v>1.0661</v>
      </c>
      <c r="N6" s="7">
        <f t="shared" si="2"/>
        <v>133.26250000000002</v>
      </c>
    </row>
    <row r="7" spans="1:14" ht="28.8" x14ac:dyDescent="0.3">
      <c r="A7" s="1">
        <v>6</v>
      </c>
      <c r="B7" s="1">
        <v>11</v>
      </c>
      <c r="C7" s="3" t="s">
        <v>24</v>
      </c>
      <c r="D7" s="3" t="s">
        <v>25</v>
      </c>
      <c r="E7" s="3" t="s">
        <v>26</v>
      </c>
      <c r="F7" s="3" t="s">
        <v>24</v>
      </c>
      <c r="G7" s="3" t="s">
        <v>27</v>
      </c>
      <c r="H7" s="10" t="s">
        <v>55</v>
      </c>
      <c r="I7" t="s">
        <v>63</v>
      </c>
      <c r="J7" s="6">
        <v>0.66579999999999995</v>
      </c>
      <c r="K7" s="6">
        <f t="shared" si="0"/>
        <v>7.3237999999999994</v>
      </c>
      <c r="L7" s="8">
        <v>125</v>
      </c>
      <c r="M7" s="7">
        <f t="shared" si="1"/>
        <v>0.66579999999999995</v>
      </c>
      <c r="N7" s="7">
        <f t="shared" si="2"/>
        <v>83.224999999999994</v>
      </c>
    </row>
    <row r="8" spans="1:14" x14ac:dyDescent="0.3">
      <c r="A8" s="1"/>
      <c r="B8" s="1">
        <v>11</v>
      </c>
      <c r="C8" s="3" t="s">
        <v>67</v>
      </c>
      <c r="D8" t="s">
        <v>68</v>
      </c>
      <c r="E8" s="3" t="s">
        <v>69</v>
      </c>
      <c r="F8" s="3" t="s">
        <v>67</v>
      </c>
      <c r="G8" s="3" t="s">
        <v>27</v>
      </c>
      <c r="H8" s="10" t="s">
        <v>55</v>
      </c>
      <c r="I8" t="s">
        <v>70</v>
      </c>
      <c r="J8" s="6">
        <v>1.8938999999999999</v>
      </c>
      <c r="K8" s="6">
        <f t="shared" si="0"/>
        <v>20.832899999999999</v>
      </c>
      <c r="L8" s="8">
        <v>125</v>
      </c>
      <c r="M8" s="7">
        <f t="shared" si="1"/>
        <v>1.8938999999999999</v>
      </c>
      <c r="N8" s="7">
        <f t="shared" si="2"/>
        <v>236.73749999999998</v>
      </c>
    </row>
    <row r="9" spans="1:14" x14ac:dyDescent="0.3">
      <c r="A9" s="1">
        <v>7</v>
      </c>
      <c r="B9" s="1">
        <v>1</v>
      </c>
      <c r="C9" s="3" t="s">
        <v>28</v>
      </c>
      <c r="D9" s="3" t="s">
        <v>29</v>
      </c>
      <c r="E9" s="3" t="s">
        <v>30</v>
      </c>
      <c r="F9" s="3" t="s">
        <v>28</v>
      </c>
      <c r="G9" s="3" t="s">
        <v>27</v>
      </c>
      <c r="H9" s="10" t="s">
        <v>55</v>
      </c>
      <c r="I9" t="s">
        <v>64</v>
      </c>
      <c r="J9" s="6">
        <v>1.8859999999999999</v>
      </c>
      <c r="K9" s="6">
        <f t="shared" si="0"/>
        <v>1.8859999999999999</v>
      </c>
      <c r="L9" s="8">
        <v>15</v>
      </c>
      <c r="M9" s="7">
        <f t="shared" si="1"/>
        <v>1.8859999999999999</v>
      </c>
      <c r="N9" s="7">
        <f t="shared" si="2"/>
        <v>28.29</v>
      </c>
    </row>
    <row r="10" spans="1:14" ht="28.8" x14ac:dyDescent="0.3">
      <c r="A10" s="1">
        <v>8</v>
      </c>
      <c r="B10" s="1">
        <v>10</v>
      </c>
      <c r="C10" s="3" t="s">
        <v>31</v>
      </c>
      <c r="D10" s="3" t="s">
        <v>32</v>
      </c>
      <c r="E10" s="3" t="s">
        <v>33</v>
      </c>
      <c r="F10" s="3" t="s">
        <v>31</v>
      </c>
      <c r="G10" s="3" t="s">
        <v>27</v>
      </c>
      <c r="H10" s="10" t="s">
        <v>55</v>
      </c>
      <c r="I10" t="s">
        <v>65</v>
      </c>
      <c r="J10" s="6">
        <v>2.3540000000000001</v>
      </c>
      <c r="K10" s="6">
        <f t="shared" si="0"/>
        <v>23.54</v>
      </c>
      <c r="L10" s="8">
        <v>120</v>
      </c>
      <c r="M10" s="7">
        <f t="shared" si="1"/>
        <v>2.3540000000000001</v>
      </c>
      <c r="N10" s="7">
        <f t="shared" si="2"/>
        <v>282.48</v>
      </c>
    </row>
    <row r="11" spans="1:14" x14ac:dyDescent="0.3">
      <c r="A11" s="1">
        <v>9</v>
      </c>
      <c r="B11" s="1">
        <v>1</v>
      </c>
      <c r="C11" s="3" t="s">
        <v>34</v>
      </c>
      <c r="D11" s="3" t="s">
        <v>35</v>
      </c>
      <c r="E11" s="3" t="s">
        <v>36</v>
      </c>
      <c r="F11" s="3" t="s">
        <v>34</v>
      </c>
      <c r="G11" s="3" t="s">
        <v>27</v>
      </c>
      <c r="H11" s="10" t="s">
        <v>55</v>
      </c>
      <c r="I11" t="s">
        <v>66</v>
      </c>
      <c r="J11" s="6">
        <v>3.0630000000000002</v>
      </c>
      <c r="K11" s="6">
        <f t="shared" si="0"/>
        <v>3.0630000000000002</v>
      </c>
      <c r="L11" s="8">
        <v>15</v>
      </c>
      <c r="M11" s="7">
        <f t="shared" si="1"/>
        <v>3.0630000000000002</v>
      </c>
      <c r="N11" s="7">
        <f t="shared" si="2"/>
        <v>45.945</v>
      </c>
    </row>
    <row r="12" spans="1:14" ht="28.8" x14ac:dyDescent="0.3">
      <c r="A12" s="1">
        <v>10</v>
      </c>
      <c r="B12" s="1">
        <v>11</v>
      </c>
      <c r="C12" s="3" t="s">
        <v>37</v>
      </c>
      <c r="D12" t="s">
        <v>72</v>
      </c>
      <c r="E12" s="3" t="s">
        <v>38</v>
      </c>
      <c r="F12" s="3" t="s">
        <v>39</v>
      </c>
      <c r="G12" s="3" t="s">
        <v>40</v>
      </c>
      <c r="H12" s="10" t="s">
        <v>55</v>
      </c>
      <c r="I12" t="s">
        <v>71</v>
      </c>
      <c r="J12" s="6">
        <v>1.04E-2</v>
      </c>
      <c r="K12" s="6">
        <f t="shared" si="0"/>
        <v>0.1144</v>
      </c>
      <c r="L12" s="8">
        <v>200</v>
      </c>
      <c r="M12" s="7">
        <f t="shared" si="1"/>
        <v>1.04E-2</v>
      </c>
      <c r="N12" s="7">
        <f t="shared" si="2"/>
        <v>2.08</v>
      </c>
    </row>
    <row r="13" spans="1:14" x14ac:dyDescent="0.3">
      <c r="A13" s="1">
        <v>11</v>
      </c>
      <c r="B13" s="1">
        <v>2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10" t="s">
        <v>55</v>
      </c>
      <c r="I13" t="s">
        <v>73</v>
      </c>
      <c r="J13" s="6">
        <v>1.6199999999999999E-2</v>
      </c>
      <c r="K13" s="6">
        <f t="shared" si="0"/>
        <v>3.2399999999999998E-2</v>
      </c>
      <c r="L13" s="8">
        <v>100</v>
      </c>
      <c r="M13" s="7">
        <f t="shared" si="1"/>
        <v>1.6199999999999999E-2</v>
      </c>
      <c r="N13" s="7">
        <f t="shared" si="2"/>
        <v>1.6199999999999999</v>
      </c>
    </row>
    <row r="14" spans="1:14" x14ac:dyDescent="0.3">
      <c r="A14" s="1">
        <v>12</v>
      </c>
      <c r="B14" s="1">
        <v>2</v>
      </c>
      <c r="C14" s="3" t="s">
        <v>46</v>
      </c>
      <c r="D14" s="3" t="s">
        <v>47</v>
      </c>
      <c r="E14" s="3" t="s">
        <v>48</v>
      </c>
      <c r="F14" s="3" t="s">
        <v>46</v>
      </c>
      <c r="G14" s="3" t="s">
        <v>49</v>
      </c>
      <c r="H14" s="10" t="s">
        <v>55</v>
      </c>
      <c r="I14" t="s">
        <v>77</v>
      </c>
      <c r="J14" s="4">
        <v>5.8029999999999999</v>
      </c>
      <c r="K14" s="6">
        <f t="shared" si="0"/>
        <v>11.606</v>
      </c>
      <c r="L14" s="8">
        <v>25</v>
      </c>
      <c r="M14" s="7">
        <f t="shared" si="1"/>
        <v>5.8029999999999999</v>
      </c>
      <c r="N14" s="7">
        <f t="shared" si="2"/>
        <v>145.07499999999999</v>
      </c>
    </row>
    <row r="15" spans="1:14" x14ac:dyDescent="0.3">
      <c r="A15" s="1">
        <v>13</v>
      </c>
      <c r="B15" s="1">
        <v>1</v>
      </c>
      <c r="C15" s="3" t="s">
        <v>50</v>
      </c>
      <c r="D15" t="s">
        <v>75</v>
      </c>
      <c r="E15" s="3" t="s">
        <v>51</v>
      </c>
      <c r="F15" s="3" t="s">
        <v>50</v>
      </c>
      <c r="G15" s="3" t="s">
        <v>76</v>
      </c>
      <c r="H15" s="10" t="s">
        <v>55</v>
      </c>
      <c r="I15" t="s">
        <v>74</v>
      </c>
      <c r="J15" s="6">
        <v>4.1639999999999997</v>
      </c>
      <c r="K15" s="6">
        <f t="shared" si="0"/>
        <v>4.1639999999999997</v>
      </c>
      <c r="L15" s="8">
        <v>14</v>
      </c>
      <c r="M15" s="7">
        <f t="shared" si="1"/>
        <v>4.1639999999999997</v>
      </c>
      <c r="N15" s="7">
        <f t="shared" si="2"/>
        <v>58.295999999999992</v>
      </c>
    </row>
    <row r="16" spans="1:14" x14ac:dyDescent="0.3">
      <c r="H16" s="10"/>
      <c r="N16" s="7"/>
    </row>
    <row r="17" spans="2:14" x14ac:dyDescent="0.3">
      <c r="B17" s="11" t="s">
        <v>102</v>
      </c>
      <c r="H17" s="10"/>
    </row>
    <row r="18" spans="2:14" x14ac:dyDescent="0.3">
      <c r="B18" s="2">
        <v>4</v>
      </c>
      <c r="C18" s="9">
        <v>2204</v>
      </c>
      <c r="D18" t="s">
        <v>79</v>
      </c>
      <c r="F18" s="9">
        <v>2204</v>
      </c>
      <c r="G18" s="4" t="s">
        <v>16</v>
      </c>
      <c r="H18" s="10" t="s">
        <v>55</v>
      </c>
      <c r="I18" t="s">
        <v>80</v>
      </c>
      <c r="J18" s="6">
        <v>0.47199999999999998</v>
      </c>
      <c r="L18" s="8">
        <v>50</v>
      </c>
      <c r="M18" s="6">
        <v>0.47199999999999998</v>
      </c>
      <c r="N18" s="7">
        <f t="shared" ref="N18:N23" si="3">L18*M18</f>
        <v>23.599999999999998</v>
      </c>
    </row>
    <row r="19" spans="2:14" x14ac:dyDescent="0.3">
      <c r="B19" s="2">
        <v>1</v>
      </c>
      <c r="C19" s="4" t="s">
        <v>81</v>
      </c>
      <c r="D19" t="s">
        <v>82</v>
      </c>
      <c r="F19" s="4" t="s">
        <v>81</v>
      </c>
      <c r="G19" s="4" t="s">
        <v>16</v>
      </c>
      <c r="H19" s="10" t="s">
        <v>55</v>
      </c>
      <c r="I19" t="s">
        <v>83</v>
      </c>
      <c r="J19" s="6">
        <v>0.501</v>
      </c>
      <c r="L19" s="8">
        <v>15</v>
      </c>
      <c r="M19" s="6">
        <v>0.501</v>
      </c>
      <c r="N19" s="7">
        <f t="shared" si="3"/>
        <v>7.5149999999999997</v>
      </c>
    </row>
    <row r="20" spans="2:14" x14ac:dyDescent="0.3">
      <c r="B20" s="2">
        <v>6</v>
      </c>
      <c r="C20" s="4" t="s">
        <v>84</v>
      </c>
      <c r="D20" s="4" t="s">
        <v>89</v>
      </c>
      <c r="F20" s="4" t="s">
        <v>84</v>
      </c>
      <c r="G20" s="4" t="s">
        <v>85</v>
      </c>
      <c r="H20" s="2" t="s">
        <v>88</v>
      </c>
      <c r="I20" s="4" t="s">
        <v>84</v>
      </c>
      <c r="J20" s="6">
        <v>10</v>
      </c>
      <c r="L20" s="8">
        <v>2</v>
      </c>
      <c r="M20" s="6">
        <v>10</v>
      </c>
      <c r="N20" s="7">
        <f t="shared" si="3"/>
        <v>20</v>
      </c>
    </row>
    <row r="21" spans="2:14" x14ac:dyDescent="0.3">
      <c r="B21" s="2">
        <v>1</v>
      </c>
      <c r="C21" s="4" t="s">
        <v>93</v>
      </c>
      <c r="D21" t="s">
        <v>91</v>
      </c>
      <c r="F21" s="4" t="s">
        <v>93</v>
      </c>
      <c r="G21" s="4" t="s">
        <v>90</v>
      </c>
      <c r="H21" s="2" t="s">
        <v>55</v>
      </c>
      <c r="I21" t="s">
        <v>92</v>
      </c>
      <c r="J21" s="6">
        <v>2.89</v>
      </c>
      <c r="L21" s="8">
        <v>10</v>
      </c>
      <c r="M21" s="6">
        <v>2.89</v>
      </c>
      <c r="N21" s="7">
        <f t="shared" si="3"/>
        <v>28.900000000000002</v>
      </c>
    </row>
    <row r="22" spans="2:14" x14ac:dyDescent="0.3">
      <c r="B22" s="2">
        <v>1</v>
      </c>
      <c r="C22" s="4" t="s">
        <v>94</v>
      </c>
      <c r="D22" t="s">
        <v>95</v>
      </c>
      <c r="F22" s="4" t="s">
        <v>94</v>
      </c>
      <c r="G22" s="4" t="s">
        <v>90</v>
      </c>
      <c r="H22" s="2" t="s">
        <v>55</v>
      </c>
      <c r="I22" t="s">
        <v>96</v>
      </c>
      <c r="J22" s="6">
        <v>2.89</v>
      </c>
      <c r="L22" s="8">
        <v>10</v>
      </c>
      <c r="M22" s="6">
        <v>2.89</v>
      </c>
      <c r="N22" s="7">
        <f t="shared" si="3"/>
        <v>28.900000000000002</v>
      </c>
    </row>
    <row r="23" spans="2:14" x14ac:dyDescent="0.3">
      <c r="B23" s="2">
        <v>1</v>
      </c>
      <c r="C23" s="4" t="s">
        <v>97</v>
      </c>
      <c r="D23" t="s">
        <v>98</v>
      </c>
      <c r="F23" s="4" t="s">
        <v>97</v>
      </c>
      <c r="G23" s="4" t="s">
        <v>99</v>
      </c>
      <c r="H23" s="2" t="s">
        <v>55</v>
      </c>
      <c r="I23" t="s">
        <v>100</v>
      </c>
      <c r="J23" s="6">
        <v>0.33400000000000002</v>
      </c>
      <c r="L23" s="8">
        <v>15</v>
      </c>
      <c r="M23" s="6">
        <v>0.33400000000000002</v>
      </c>
      <c r="N23" s="7">
        <f t="shared" si="3"/>
        <v>5.0100000000000007</v>
      </c>
    </row>
    <row r="25" spans="2:14" x14ac:dyDescent="0.3">
      <c r="N25" s="7">
        <f>SUM(N2:N24)</f>
        <v>1214.7510000000002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2017-01-17T17:58:38Z</dcterms:created>
  <dcterms:modified xsi:type="dcterms:W3CDTF">2017-01-17T19:56:17Z</dcterms:modified>
</cp:coreProperties>
</file>