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21" i="1" l="1"/>
  <c r="L8" i="1"/>
  <c r="L9" i="1"/>
  <c r="L10" i="1"/>
  <c r="L11" i="1"/>
  <c r="L12" i="1"/>
  <c r="L13" i="1"/>
  <c r="L14" i="1"/>
  <c r="L15" i="1"/>
  <c r="L16" i="1"/>
  <c r="L17" i="1"/>
  <c r="L18" i="1"/>
  <c r="L19" i="1"/>
  <c r="L7" i="1"/>
  <c r="K8" i="1"/>
  <c r="K9" i="1"/>
  <c r="K10" i="1"/>
  <c r="K11" i="1"/>
  <c r="K12" i="1"/>
  <c r="K13" i="1"/>
  <c r="K14" i="1"/>
  <c r="K15" i="1"/>
  <c r="K16" i="1"/>
  <c r="K17" i="1"/>
  <c r="K18" i="1"/>
  <c r="K19" i="1"/>
  <c r="K7" i="1"/>
</calcChain>
</file>

<file path=xl/sharedStrings.xml><?xml version="1.0" encoding="utf-8"?>
<sst xmlns="http://schemas.openxmlformats.org/spreadsheetml/2006/main" count="107" uniqueCount="78">
  <si>
    <t>Capture CIS Standard Bill Of Materials - Standard Report</t>
  </si>
  <si>
    <t>Report Created on Wednesday Jun 11 07:19:52 2014</t>
  </si>
  <si>
    <t>Title = SIPPER WHISTLE ADAPTER</t>
  </si>
  <si>
    <t>Doc = 10021072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</si>
  <si>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</si>
  <si>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</si>
  <si>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</si>
  <si>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</si>
  <si>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</si>
  <si>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</si>
  <si>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</si>
  <si>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CIS Manufacturer Parts : Digikey PN</t>
  </si>
  <si>
    <t>Tolerance</t>
  </si>
  <si>
    <t>1.0uF</t>
  </si>
  <si>
    <t>C2012X7S2A105K</t>
  </si>
  <si>
    <t>CAP CER 1.0UF 100V X7S 0805</t>
  </si>
  <si>
    <t>C1</t>
  </si>
  <si>
    <t>TDK Corporation</t>
  </si>
  <si>
    <t>±10%</t>
  </si>
  <si>
    <t>445-5205-1-ND</t>
  </si>
  <si>
    <t>LTST-C190GKT</t>
  </si>
  <si>
    <t>LED GREEN CLEAR 0603 SMD</t>
  </si>
  <si>
    <t>D1</t>
  </si>
  <si>
    <t>Lite-On Inc</t>
  </si>
  <si>
    <t/>
  </si>
  <si>
    <t>160-1183-1-ND</t>
  </si>
  <si>
    <t>LTST-C190KRKT</t>
  </si>
  <si>
    <t>LED SUPER RED CLEAR 0603 SMD</t>
  </si>
  <si>
    <t>D2</t>
  </si>
  <si>
    <t>160-1436-1-ND</t>
  </si>
  <si>
    <t>805-107</t>
  </si>
  <si>
    <t>WAGO - 805-107 - PCB TRM STRIP 2 PIN 7-P. 3.5MM GRAY</t>
  </si>
  <si>
    <t>J1</t>
  </si>
  <si>
    <t>WAGO</t>
  </si>
  <si>
    <t>DF11-4DP-2DS(52)</t>
  </si>
  <si>
    <t>CONN HEADER 4POS 2MM R/A GOLD</t>
  </si>
  <si>
    <t>J2</t>
  </si>
  <si>
    <t>Hirose Electric Co Ltd</t>
  </si>
  <si>
    <t>H2865-ND</t>
  </si>
  <si>
    <t>52207-1133</t>
  </si>
  <si>
    <t>CONN FFC 11POS 1MM RT ANG SMD</t>
  </si>
  <si>
    <t>J3</t>
  </si>
  <si>
    <t>Molex Inc</t>
  </si>
  <si>
    <t>0522071133-ND</t>
  </si>
  <si>
    <t>DF11-10DP-2DS(52)</t>
  </si>
  <si>
    <t>CONN HEADER 10POS 2MM R/A GOLD</t>
  </si>
  <si>
    <t>J4</t>
  </si>
  <si>
    <t>H2868-ND</t>
  </si>
  <si>
    <t>87227-1</t>
  </si>
  <si>
    <t>CONN HEADER VERT .100 2POS 15AU</t>
  </si>
  <si>
    <t>JP1</t>
  </si>
  <si>
    <t>TE Connectivity</t>
  </si>
  <si>
    <t>A26565-ND</t>
  </si>
  <si>
    <t>WHI-A15/60R</t>
  </si>
  <si>
    <t>WHI-A15-60R</t>
  </si>
  <si>
    <t>MOTOR CONTROLLER</t>
  </si>
  <si>
    <t>MOD1</t>
  </si>
  <si>
    <t>ELMO</t>
  </si>
  <si>
    <t>1.30K</t>
  </si>
  <si>
    <t>CRCW06031K30FKEA</t>
  </si>
  <si>
    <t>R1 R2 R3</t>
  </si>
  <si>
    <t>Vishay</t>
  </si>
  <si>
    <t>1%</t>
  </si>
  <si>
    <t>681</t>
  </si>
  <si>
    <t>CRCW0603681RFKEA</t>
  </si>
  <si>
    <t>R4 R5 R6</t>
  </si>
  <si>
    <t>4.99K</t>
  </si>
  <si>
    <t>CRCW06034K99FKEA</t>
  </si>
  <si>
    <t>R7</t>
  </si>
  <si>
    <t>AUIPS6041G</t>
  </si>
  <si>
    <t>IC SW IPS 1CH HIGH SIDE 8SOIC</t>
  </si>
  <si>
    <t>U1</t>
  </si>
  <si>
    <t>International Rectifier</t>
  </si>
  <si>
    <t>AUIPS6041G-ND</t>
  </si>
  <si>
    <t>Cost Each</t>
  </si>
  <si>
    <t>Extended Price</t>
  </si>
  <si>
    <t>Needed (12x)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</si>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</sst>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="55" zoomScaleNormal="55" workbookViewId="0">
      <selection activeCell="L28" sqref="L28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.140625" bestFit="1" customWidth="1"/>
    <col min="4" max="4" width="24.85546875" bestFit="1" customWidth="1"/>
    <col min="5" max="5" width="62.42578125" bestFit="1" customWidth="1"/>
    <col min="6" max="6" width="15.42578125" bestFit="1" customWidth="1"/>
    <col min="7" max="7" width="22.42578125" bestFit="1" customWidth="1"/>
    <col min="8" max="8" width="36.5703125" bestFit="1" customWidth="1"/>
    <col min="9" max="9" width="9.7109375" bestFit="1" customWidth="1"/>
    <col min="10" max="10" width="12.28515625" customWidth="1"/>
    <col min="11" max="11" width="17" customWidth="1"/>
    <col min="12" max="12" width="18.425781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3</v>
      </c>
    </row>
    <row r="6" spans="1:12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74</v>
      </c>
      <c r="K6" s="1" t="s">
        <v>76</v>
      </c>
      <c r="L6" s="1" t="s">
        <v>75</v>
      </c>
    </row>
    <row r="7" spans="1:12" x14ac:dyDescent="0.25">
      <c r="A7" s="1">
        <v>1</v>
      </c>
      <c r="B7" s="1">
        <v>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19</v>
      </c>
      <c r="I7" s="2" t="s">
        <v>18</v>
      </c>
      <c r="J7">
        <v>0.48</v>
      </c>
      <c r="K7">
        <f>B7*12</f>
        <v>12</v>
      </c>
      <c r="L7">
        <f>K7*J7</f>
        <v>5.76</v>
      </c>
    </row>
    <row r="8" spans="1:12" x14ac:dyDescent="0.25">
      <c r="A8" s="1">
        <v>2</v>
      </c>
      <c r="B8" s="1">
        <v>1</v>
      </c>
      <c r="C8" s="2" t="s">
        <v>20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25</v>
      </c>
      <c r="I8" s="2" t="s">
        <v>24</v>
      </c>
      <c r="J8">
        <v>0.27</v>
      </c>
      <c r="K8">
        <f t="shared" ref="K8:K19" si="0">B8*12</f>
        <v>12</v>
      </c>
      <c r="L8">
        <f t="shared" ref="L8:L19" si="1">K8*J8</f>
        <v>3.24</v>
      </c>
    </row>
    <row r="9" spans="1:12" x14ac:dyDescent="0.25">
      <c r="A9" s="1">
        <v>3</v>
      </c>
      <c r="B9" s="1">
        <v>1</v>
      </c>
      <c r="C9" s="2" t="s">
        <v>26</v>
      </c>
      <c r="D9" s="2" t="s">
        <v>26</v>
      </c>
      <c r="E9" s="2" t="s">
        <v>27</v>
      </c>
      <c r="F9" s="2" t="s">
        <v>28</v>
      </c>
      <c r="G9" s="2" t="s">
        <v>23</v>
      </c>
      <c r="H9" s="2" t="s">
        <v>29</v>
      </c>
      <c r="I9" s="2" t="s">
        <v>24</v>
      </c>
      <c r="J9">
        <v>1.96</v>
      </c>
      <c r="K9">
        <f t="shared" si="0"/>
        <v>12</v>
      </c>
      <c r="L9">
        <f t="shared" si="1"/>
        <v>23.52</v>
      </c>
    </row>
    <row r="10" spans="1:12" x14ac:dyDescent="0.25">
      <c r="A10" s="1">
        <v>4</v>
      </c>
      <c r="B10" s="1">
        <v>1</v>
      </c>
      <c r="C10" s="2" t="s">
        <v>30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24</v>
      </c>
      <c r="I10" s="2" t="s">
        <v>24</v>
      </c>
      <c r="J10">
        <v>2.04</v>
      </c>
      <c r="K10">
        <f t="shared" si="0"/>
        <v>12</v>
      </c>
      <c r="L10">
        <f t="shared" si="1"/>
        <v>24.48</v>
      </c>
    </row>
    <row r="11" spans="1:12" x14ac:dyDescent="0.25">
      <c r="A11" s="1">
        <v>5</v>
      </c>
      <c r="B11" s="1">
        <v>1</v>
      </c>
      <c r="C11" s="2" t="s">
        <v>34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24</v>
      </c>
      <c r="J11">
        <v>0.92</v>
      </c>
      <c r="K11">
        <f t="shared" si="0"/>
        <v>12</v>
      </c>
      <c r="L11">
        <f t="shared" si="1"/>
        <v>11.040000000000001</v>
      </c>
    </row>
    <row r="12" spans="1:12" x14ac:dyDescent="0.25">
      <c r="A12" s="1">
        <v>6</v>
      </c>
      <c r="B12" s="1">
        <v>1</v>
      </c>
      <c r="C12" s="2" t="s">
        <v>39</v>
      </c>
      <c r="D12" s="2" t="s">
        <v>39</v>
      </c>
      <c r="E12" s="2" t="s">
        <v>40</v>
      </c>
      <c r="F12" s="2" t="s">
        <v>41</v>
      </c>
      <c r="G12" s="2" t="s">
        <v>42</v>
      </c>
      <c r="H12" s="2" t="s">
        <v>43</v>
      </c>
      <c r="I12" s="2" t="s">
        <v>24</v>
      </c>
      <c r="J12">
        <v>1.32</v>
      </c>
      <c r="K12">
        <f t="shared" si="0"/>
        <v>12</v>
      </c>
      <c r="L12">
        <f t="shared" si="1"/>
        <v>15.84</v>
      </c>
    </row>
    <row r="13" spans="1:12" x14ac:dyDescent="0.25">
      <c r="A13" s="1">
        <v>7</v>
      </c>
      <c r="B13" s="1">
        <v>1</v>
      </c>
      <c r="C13" s="2" t="s">
        <v>44</v>
      </c>
      <c r="D13" s="2" t="s">
        <v>44</v>
      </c>
      <c r="E13" s="2" t="s">
        <v>45</v>
      </c>
      <c r="F13" s="2" t="s">
        <v>46</v>
      </c>
      <c r="G13" s="2" t="s">
        <v>37</v>
      </c>
      <c r="H13" s="2" t="s">
        <v>47</v>
      </c>
      <c r="I13" s="2" t="s">
        <v>24</v>
      </c>
      <c r="J13">
        <v>1.6</v>
      </c>
      <c r="K13">
        <f t="shared" si="0"/>
        <v>12</v>
      </c>
      <c r="L13">
        <f t="shared" si="1"/>
        <v>19.200000000000003</v>
      </c>
    </row>
    <row r="14" spans="1:12" x14ac:dyDescent="0.25">
      <c r="A14" s="1">
        <v>8</v>
      </c>
      <c r="B14" s="1">
        <v>1</v>
      </c>
      <c r="C14" s="2" t="s">
        <v>48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52</v>
      </c>
      <c r="I14" s="2" t="s">
        <v>24</v>
      </c>
      <c r="J14">
        <v>1.6</v>
      </c>
      <c r="K14">
        <f t="shared" si="0"/>
        <v>12</v>
      </c>
      <c r="L14">
        <f t="shared" si="1"/>
        <v>19.200000000000003</v>
      </c>
    </row>
    <row r="15" spans="1:12" x14ac:dyDescent="0.25">
      <c r="A15" s="1">
        <v>9</v>
      </c>
      <c r="B15" s="1">
        <v>1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I15" s="2" t="s">
        <v>24</v>
      </c>
      <c r="K15">
        <f t="shared" si="0"/>
        <v>12</v>
      </c>
      <c r="L15">
        <f t="shared" si="1"/>
        <v>0</v>
      </c>
    </row>
    <row r="16" spans="1:12" x14ac:dyDescent="0.25">
      <c r="A16" s="1">
        <v>10</v>
      </c>
      <c r="B16" s="1">
        <v>3</v>
      </c>
      <c r="C16" s="2" t="s">
        <v>58</v>
      </c>
      <c r="D16" s="2" t="s">
        <v>59</v>
      </c>
      <c r="E16" s="2" t="s">
        <v>24</v>
      </c>
      <c r="F16" s="2" t="s">
        <v>60</v>
      </c>
      <c r="G16" s="2" t="s">
        <v>61</v>
      </c>
      <c r="H16" s="2" t="s">
        <v>24</v>
      </c>
      <c r="I16" s="2" t="s">
        <v>62</v>
      </c>
      <c r="J16">
        <v>0.01</v>
      </c>
      <c r="K16">
        <f t="shared" si="0"/>
        <v>36</v>
      </c>
      <c r="L16">
        <f t="shared" si="1"/>
        <v>0.36</v>
      </c>
    </row>
    <row r="17" spans="1:12" x14ac:dyDescent="0.25">
      <c r="A17" s="1">
        <v>11</v>
      </c>
      <c r="B17" s="1">
        <v>3</v>
      </c>
      <c r="C17" s="2" t="s">
        <v>63</v>
      </c>
      <c r="D17" s="2" t="s">
        <v>64</v>
      </c>
      <c r="E17" s="2" t="s">
        <v>24</v>
      </c>
      <c r="F17" s="2" t="s">
        <v>65</v>
      </c>
      <c r="G17" s="2" t="s">
        <v>61</v>
      </c>
      <c r="H17" s="2" t="s">
        <v>24</v>
      </c>
      <c r="I17" s="2" t="s">
        <v>62</v>
      </c>
      <c r="J17">
        <v>0.01</v>
      </c>
      <c r="K17">
        <f t="shared" si="0"/>
        <v>36</v>
      </c>
      <c r="L17">
        <f t="shared" si="1"/>
        <v>0.36</v>
      </c>
    </row>
    <row r="18" spans="1:12" x14ac:dyDescent="0.25">
      <c r="A18" s="1">
        <v>12</v>
      </c>
      <c r="B18" s="1">
        <v>1</v>
      </c>
      <c r="C18" s="2" t="s">
        <v>66</v>
      </c>
      <c r="D18" s="2" t="s">
        <v>67</v>
      </c>
      <c r="E18" s="2" t="s">
        <v>24</v>
      </c>
      <c r="F18" s="2" t="s">
        <v>68</v>
      </c>
      <c r="G18" s="2" t="s">
        <v>61</v>
      </c>
      <c r="H18" s="2" t="s">
        <v>24</v>
      </c>
      <c r="I18" s="2" t="s">
        <v>62</v>
      </c>
      <c r="J18">
        <v>0.01</v>
      </c>
      <c r="K18">
        <f t="shared" si="0"/>
        <v>12</v>
      </c>
      <c r="L18">
        <f t="shared" si="1"/>
        <v>0.12</v>
      </c>
    </row>
    <row r="19" spans="1:12" x14ac:dyDescent="0.25">
      <c r="A19" s="1">
        <v>13</v>
      </c>
      <c r="B19" s="1">
        <v>1</v>
      </c>
      <c r="C19" s="2" t="s">
        <v>69</v>
      </c>
      <c r="D19" s="2" t="s">
        <v>69</v>
      </c>
      <c r="E19" s="2" t="s">
        <v>70</v>
      </c>
      <c r="F19" s="2" t="s">
        <v>71</v>
      </c>
      <c r="G19" s="2" t="s">
        <v>72</v>
      </c>
      <c r="H19" s="2" t="s">
        <v>73</v>
      </c>
      <c r="I19" s="2" t="s">
        <v>24</v>
      </c>
      <c r="J19">
        <v>1.99</v>
      </c>
      <c r="K19">
        <f t="shared" si="0"/>
        <v>12</v>
      </c>
      <c r="L19">
        <f t="shared" si="1"/>
        <v>23.88</v>
      </c>
    </row>
    <row r="21" spans="1:12" x14ac:dyDescent="0.25">
      <c r="K21" t="s">
        <v>77</v>
      </c>
      <c r="L21">
        <f>SUM(L7:L19)</f>
        <v>147.00000000000003</v>
      </c>
    </row>
  </sheetData>
  <printOptions gridLines="1"/>
  <pageMargins left="0.7" right="0.7" top="0.75" bottom="0.75" header="0.3" footer="0.3"/>
  <pageSetup paperSize="17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2014-06-11T14:22:01Z</cp:lastPrinted>
  <dcterms:created xsi:type="dcterms:W3CDTF">2014-06-11T14:19:52Z</dcterms:created>
  <dcterms:modified xsi:type="dcterms:W3CDTF">2016-06-14T18:08:24Z</dcterms:modified>
</cp:coreProperties>
</file>